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山东冯了性不锈钢制品汇总表" sheetId="2" r:id="rId1"/>
    <sheet name="Sheet1" sheetId="3" r:id="rId2"/>
  </sheets>
  <definedNames>
    <definedName name="_xlnm._FilterDatabase" localSheetId="1" hidden="1">Sheet1!$A$1:$I$97</definedName>
    <definedName name="_xlnm._FilterDatabase" localSheetId="0" hidden="1">山东冯了性不锈钢制品汇总表!$A$1:$J$98</definedName>
  </definedNames>
  <calcPr calcId="144525" concurrentCalc="0"/>
</workbook>
</file>

<file path=xl/sharedStrings.xml><?xml version="1.0" encoding="utf-8"?>
<sst xmlns="http://schemas.openxmlformats.org/spreadsheetml/2006/main" count="225" uniqueCount="173">
  <si>
    <t>序号</t>
  </si>
  <si>
    <t>物件名称</t>
  </si>
  <si>
    <t>尺寸（长*宽*高）mm</t>
  </si>
  <si>
    <t>数量</t>
  </si>
  <si>
    <t>备注（样式要求及图片）</t>
  </si>
  <si>
    <t>附图</t>
  </si>
  <si>
    <t>不锈钢桶（调剂）</t>
  </si>
  <si>
    <t>φ300*500mm</t>
  </si>
  <si>
    <t>1、材质304
2、板材厚度0.9mm，不带耳，带盖，带三个桶盖锁扣，桶一次冲压成型，曲边收口；
3、配钢标签（后期添加）：60*45mm，板材厚0.8mm</t>
  </si>
  <si>
    <t>配药桶支架（单边）</t>
  </si>
  <si>
    <t>1070×450×1550mm</t>
  </si>
  <si>
    <t>1、材质304
2、主管使用38mm方管，方管实际厚度1.0mm,栅格间隔约250mm均匀分布，使用25*25方管。
3、第一层离地高300mm
4、3层*3列</t>
  </si>
  <si>
    <t>配药桶支架（双边）</t>
  </si>
  <si>
    <t>1070×870×1550mm</t>
  </si>
  <si>
    <t>1、材质304
2、主管使用38mm方管，方管实际厚度1.0mm,栅格间隔约250mm均匀分布，使用25*25方管
3、第一层离地高300mm
4、3层*3列</t>
  </si>
  <si>
    <t>扫码柜</t>
  </si>
  <si>
    <t>500*300*550</t>
  </si>
  <si>
    <t>1、材质304
2、板厚1.2
3、带门带锁</t>
  </si>
  <si>
    <t>沥水架</t>
  </si>
  <si>
    <t>1300*450*200</t>
  </si>
  <si>
    <t>1、材质304
22、全部方管25*38*1.2，管距不大于50mm，焊口满焊。</t>
  </si>
  <si>
    <t>拌药槽</t>
  </si>
  <si>
    <t>1500*1500*350</t>
  </si>
  <si>
    <t>1、材质304
2、1.5厚板材
3、30*30*1.5方管</t>
  </si>
  <si>
    <t>手套支架</t>
  </si>
  <si>
    <t>1、材质304
2、19的不锈钢管和6个的钢筋焊接</t>
  </si>
  <si>
    <t>冯了性车间</t>
  </si>
  <si>
    <t>提取车间</t>
  </si>
  <si>
    <t>制剂车间</t>
  </si>
  <si>
    <t>办公桌</t>
  </si>
  <si>
    <t>1500*500*800</t>
  </si>
  <si>
    <t>800*500*800</t>
  </si>
  <si>
    <t>操作台</t>
  </si>
  <si>
    <t>1800*800*720</t>
  </si>
  <si>
    <t>1820*800*750</t>
  </si>
  <si>
    <t>1820*800*570</t>
  </si>
  <si>
    <t>称药桌</t>
  </si>
  <si>
    <t>980*620*700</t>
  </si>
  <si>
    <t>测量台</t>
  </si>
  <si>
    <t>2200*450*800</t>
  </si>
  <si>
    <t>出料平台</t>
  </si>
  <si>
    <t>1250*1200*1200</t>
  </si>
  <si>
    <t>称量平台</t>
  </si>
  <si>
    <t>1200*500*870</t>
  </si>
  <si>
    <t>待清洗毛巾放置架（干压）</t>
  </si>
  <si>
    <t>800*400*200</t>
  </si>
  <si>
    <t>待清洗毛巾放置架</t>
  </si>
  <si>
    <t>1200*400*200</t>
  </si>
  <si>
    <t>方凳</t>
  </si>
  <si>
    <t>350*350*500</t>
  </si>
  <si>
    <t>叠衣凳</t>
  </si>
  <si>
    <t>400*400*500</t>
  </si>
  <si>
    <t>叠衣台</t>
  </si>
  <si>
    <t>1800*1000*800</t>
  </si>
  <si>
    <t>干净洁净鞋放置柜</t>
  </si>
  <si>
    <t>1700*300*1700</t>
  </si>
  <si>
    <t>更鞋柜</t>
  </si>
  <si>
    <t>1800*350*500</t>
  </si>
  <si>
    <t>1400*350*500</t>
  </si>
  <si>
    <t>2500*550*500</t>
  </si>
  <si>
    <t>2500*550*600</t>
  </si>
  <si>
    <t>2450*550*600</t>
  </si>
  <si>
    <t>2900*550*600</t>
  </si>
  <si>
    <t>2150*550*500</t>
  </si>
  <si>
    <t>900*550*600</t>
  </si>
  <si>
    <t>3000*550*600</t>
  </si>
  <si>
    <t>2550*550*600</t>
  </si>
  <si>
    <t>2000*550*500</t>
  </si>
  <si>
    <t>更衣凳</t>
  </si>
  <si>
    <t>1500*400*450</t>
  </si>
  <si>
    <t>1600*400*450</t>
  </si>
  <si>
    <t>家居鞋放置柜</t>
  </si>
  <si>
    <t>1800*300*1700</t>
  </si>
  <si>
    <t>工具、模具放置柜</t>
  </si>
  <si>
    <t>1200*600*800</t>
  </si>
  <si>
    <t>模具放置柜</t>
  </si>
  <si>
    <t>2000*500*1700</t>
  </si>
  <si>
    <t>烘布、毛巾烘车</t>
  </si>
  <si>
    <t>960*800*1000</t>
  </si>
  <si>
    <t>振动筛清洗车</t>
  </si>
  <si>
    <t>1000*750*950</t>
  </si>
  <si>
    <t>干压零部件清洗车</t>
  </si>
  <si>
    <t>1000*580*1200</t>
  </si>
  <si>
    <t>干压筛网放置箱</t>
  </si>
  <si>
    <t>540*250*250</t>
  </si>
  <si>
    <t>内包零部件清洗车</t>
  </si>
  <si>
    <t>1000*730*1200</t>
  </si>
  <si>
    <t>不锈钢记录柜、标签柜</t>
  </si>
  <si>
    <t>1600*350*1950</t>
  </si>
  <si>
    <t>拉伸膜、药用塑料袋架</t>
  </si>
  <si>
    <t>2000*410*1500</t>
  </si>
  <si>
    <t>浸泡池</t>
  </si>
  <si>
    <t>1200*500*800</t>
  </si>
  <si>
    <t>零部件放置架</t>
  </si>
  <si>
    <t>1500*700*900</t>
  </si>
  <si>
    <t>清洗池</t>
  </si>
  <si>
    <t>1800*500*800</t>
  </si>
  <si>
    <t>700*450*800</t>
  </si>
  <si>
    <t>清洁桶放置架</t>
  </si>
  <si>
    <t>1200*400*380</t>
  </si>
  <si>
    <t>清洁桶放置架（干压）</t>
  </si>
  <si>
    <t>800*400*380</t>
  </si>
  <si>
    <t>1200*450*800</t>
  </si>
  <si>
    <t>1400*800*800</t>
  </si>
  <si>
    <t>600*450*800</t>
  </si>
  <si>
    <t>700*600*800</t>
  </si>
  <si>
    <t>800*450*800</t>
  </si>
  <si>
    <t>取样台</t>
  </si>
  <si>
    <t>手套存放架</t>
  </si>
  <si>
    <t>1400*400*800</t>
  </si>
  <si>
    <t>拖把放置架</t>
  </si>
  <si>
    <t>1000*350*1800</t>
  </si>
  <si>
    <t>1200*350*1800</t>
  </si>
  <si>
    <t>1200*350*1600</t>
  </si>
  <si>
    <t>洗手水池（4个位）</t>
  </si>
  <si>
    <t>2400*500*800</t>
  </si>
  <si>
    <t>洗手水池（3个位）</t>
  </si>
  <si>
    <t>洗手水池（2个位）</t>
  </si>
  <si>
    <t>1400*500*800</t>
  </si>
  <si>
    <t>洗手水池（5个位）</t>
  </si>
  <si>
    <t>3000*500*800</t>
  </si>
  <si>
    <t>1600*500*800</t>
  </si>
  <si>
    <t>2100*500*800</t>
  </si>
  <si>
    <t>洗手水池（4个位)</t>
  </si>
  <si>
    <t>2200*500*800</t>
  </si>
  <si>
    <t>洗手池</t>
  </si>
  <si>
    <t>下沉水池及格栅、墙面防水不锈钢板</t>
  </si>
  <si>
    <t>1800*1500*深190</t>
  </si>
  <si>
    <t>2100*1500*深190</t>
  </si>
  <si>
    <t>2000*1700*深190</t>
  </si>
  <si>
    <t>2230*1980*190</t>
  </si>
  <si>
    <t>消毒剂放置柜</t>
  </si>
  <si>
    <t>乙醇放置桌</t>
  </si>
  <si>
    <t>状态牌架</t>
  </si>
  <si>
    <t>1100*500*1000</t>
  </si>
  <si>
    <t>剔除箱</t>
  </si>
  <si>
    <t>320*290*1250</t>
  </si>
  <si>
    <t>340*470*920</t>
  </si>
  <si>
    <t>平板车</t>
  </si>
  <si>
    <t>1200*600*750</t>
  </si>
  <si>
    <t xml:space="preserve">800*500*900 </t>
  </si>
  <si>
    <t xml:space="preserve">1000*600*900 </t>
  </si>
  <si>
    <t xml:space="preserve">1400*600*900 </t>
  </si>
  <si>
    <t>复合膜运输小车（方形）</t>
  </si>
  <si>
    <t>600*600*970</t>
  </si>
  <si>
    <t>复合膜运输小车（圆形）</t>
  </si>
  <si>
    <t>直径：640，高940</t>
  </si>
  <si>
    <t>不锈钢钢圈架（一）</t>
  </si>
  <si>
    <t>上层直径48.5CM、下层直径64CM、高68CM</t>
  </si>
  <si>
    <t>不锈钢钢圈架（二）</t>
  </si>
  <si>
    <t>上层直径60CM、下层直径80CM、高82CM</t>
  </si>
  <si>
    <t>不锈钢平台</t>
  </si>
  <si>
    <t>1800*1200*950</t>
  </si>
  <si>
    <t>不锈钢水池</t>
  </si>
  <si>
    <t>1500*1200*630
内深43CM</t>
  </si>
  <si>
    <t>不锈钢挑选台</t>
  </si>
  <si>
    <t>2890*1520*730  以图片样式为标准</t>
  </si>
  <si>
    <t>手套架</t>
  </si>
  <si>
    <t>1400*400*1400</t>
  </si>
  <si>
    <t>水鞋架</t>
  </si>
  <si>
    <t>1700*550*1300</t>
  </si>
  <si>
    <t>拌润池</t>
  </si>
  <si>
    <t xml:space="preserve">6400*2000*500 </t>
  </si>
  <si>
    <t>水杯架</t>
  </si>
  <si>
    <t xml:space="preserve">900*150*（以实际高度为准）    </t>
  </si>
  <si>
    <t xml:space="preserve">1800*150*（以实际高度为准）    </t>
  </si>
  <si>
    <t xml:space="preserve">1500*150*（以实际高度为准）    </t>
  </si>
  <si>
    <t>晾晒池</t>
  </si>
  <si>
    <t xml:space="preserve">4000*2000*500          </t>
  </si>
  <si>
    <t xml:space="preserve">  三层推车   </t>
  </si>
  <si>
    <t>900*500*900  </t>
  </si>
  <si>
    <t>洁具架</t>
  </si>
  <si>
    <t>200*400*1600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</si>
</sst>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6"/>
      <color theme="1"/>
      <name val="宋体"/>
      <charset val="134"/>
      <scheme val="minor"/>
    </font>
    <font>
      <sz val="14"/>
      <color rgb="FF000000"/>
      <name val="宋体"/>
      <charset val="134"/>
    </font>
    <font>
      <sz val="28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31" borderId="12" applyNumberFormat="0" applyAlignment="0" applyProtection="0">
      <alignment vertical="center"/>
    </xf>
    <xf numFmtId="0" fontId="27" fillId="31" borderId="7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" fillId="3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161925</xdr:colOff>
      <xdr:row>1</xdr:row>
      <xdr:rowOff>3175</xdr:rowOff>
    </xdr:from>
    <xdr:to>
      <xdr:col>5</xdr:col>
      <xdr:colOff>2100580</xdr:colOff>
      <xdr:row>1</xdr:row>
      <xdr:rowOff>1503045</xdr:rowOff>
    </xdr:to>
    <xdr:pic>
      <xdr:nvPicPr>
        <xdr:cNvPr id="40" name="图片 39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20050" y="511175"/>
          <a:ext cx="1938655" cy="1499870"/>
        </a:xfrm>
        <a:prstGeom prst="rect">
          <a:avLst/>
        </a:prstGeom>
      </xdr:spPr>
    </xdr:pic>
    <xdr:clientData/>
  </xdr:twoCellAnchor>
  <xdr:twoCellAnchor editAs="oneCell">
    <xdr:from>
      <xdr:col>5</xdr:col>
      <xdr:colOff>322580</xdr:colOff>
      <xdr:row>1</xdr:row>
      <xdr:rowOff>1541145</xdr:rowOff>
    </xdr:from>
    <xdr:to>
      <xdr:col>5</xdr:col>
      <xdr:colOff>1931670</xdr:colOff>
      <xdr:row>1</xdr:row>
      <xdr:rowOff>3375660</xdr:rowOff>
    </xdr:to>
    <xdr:pic>
      <xdr:nvPicPr>
        <xdr:cNvPr id="42" name="图片 41" descr="图片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80705" y="2049145"/>
          <a:ext cx="1609090" cy="1834515"/>
        </a:xfrm>
        <a:prstGeom prst="rect">
          <a:avLst/>
        </a:prstGeom>
      </xdr:spPr>
    </xdr:pic>
    <xdr:clientData/>
  </xdr:twoCellAnchor>
  <xdr:twoCellAnchor>
    <xdr:from>
      <xdr:col>5</xdr:col>
      <xdr:colOff>115570</xdr:colOff>
      <xdr:row>2</xdr:row>
      <xdr:rowOff>160020</xdr:rowOff>
    </xdr:from>
    <xdr:to>
      <xdr:col>5</xdr:col>
      <xdr:colOff>2113915</xdr:colOff>
      <xdr:row>2</xdr:row>
      <xdr:rowOff>2576195</xdr:rowOff>
    </xdr:to>
    <xdr:pic>
      <xdr:nvPicPr>
        <xdr:cNvPr id="46" name="图片 19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7973695" y="4122420"/>
          <a:ext cx="1998345" cy="241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257175</xdr:colOff>
      <xdr:row>3</xdr:row>
      <xdr:rowOff>46990</xdr:rowOff>
    </xdr:from>
    <xdr:to>
      <xdr:col>5</xdr:col>
      <xdr:colOff>2066290</xdr:colOff>
      <xdr:row>3</xdr:row>
      <xdr:rowOff>2640965</xdr:rowOff>
    </xdr:to>
    <xdr:pic>
      <xdr:nvPicPr>
        <xdr:cNvPr id="47" name="图片 32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8115300" y="6752590"/>
          <a:ext cx="1809115" cy="259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workbookViewId="0">
      <selection activeCell="F8" sqref="F8"/>
    </sheetView>
  </sheetViews>
  <sheetFormatPr defaultColWidth="8.625" defaultRowHeight="35" customHeight="1"/>
  <cols>
    <col min="1" max="4" width="20.625" style="3" customWidth="1"/>
    <col min="5" max="5" width="20.625" style="14" customWidth="1"/>
    <col min="6" max="6" width="29.4333333333333" style="3" customWidth="1"/>
    <col min="7" max="16384" width="8.625" style="3" customWidth="1"/>
  </cols>
  <sheetData>
    <row r="1" ht="40" customHeight="1" spans="1:6">
      <c r="A1" s="1" t="s">
        <v>0</v>
      </c>
      <c r="B1" s="1" t="s">
        <v>1</v>
      </c>
      <c r="C1" s="2" t="s">
        <v>2</v>
      </c>
      <c r="D1" s="1" t="s">
        <v>3</v>
      </c>
      <c r="E1" s="15" t="s">
        <v>4</v>
      </c>
      <c r="F1" s="15" t="s">
        <v>5</v>
      </c>
    </row>
    <row r="2" ht="272" customHeight="1" spans="1:6">
      <c r="A2" s="4">
        <v>1</v>
      </c>
      <c r="B2" s="16" t="s">
        <v>6</v>
      </c>
      <c r="C2" s="17" t="s">
        <v>7</v>
      </c>
      <c r="D2" s="4">
        <v>387</v>
      </c>
      <c r="E2" s="18" t="s">
        <v>8</v>
      </c>
      <c r="F2" s="19"/>
    </row>
    <row r="3" ht="216" customHeight="1" spans="1:6">
      <c r="A3" s="4">
        <v>2</v>
      </c>
      <c r="B3" s="20" t="s">
        <v>9</v>
      </c>
      <c r="C3" s="17" t="s">
        <v>10</v>
      </c>
      <c r="D3" s="4">
        <v>6</v>
      </c>
      <c r="E3" s="18" t="s">
        <v>11</v>
      </c>
      <c r="F3" s="19"/>
    </row>
    <row r="4" ht="218" customHeight="1" spans="1:6">
      <c r="A4" s="4">
        <v>3</v>
      </c>
      <c r="B4" s="21" t="s">
        <v>12</v>
      </c>
      <c r="C4" s="20" t="s">
        <v>13</v>
      </c>
      <c r="D4" s="4">
        <v>18</v>
      </c>
      <c r="E4" s="22" t="s">
        <v>14</v>
      </c>
      <c r="F4" s="19"/>
    </row>
    <row r="5" ht="221" customHeight="1" spans="1:6">
      <c r="A5" s="4">
        <v>4</v>
      </c>
      <c r="B5" s="16" t="s">
        <v>15</v>
      </c>
      <c r="C5" s="17" t="s">
        <v>16</v>
      </c>
      <c r="D5" s="7">
        <v>6</v>
      </c>
      <c r="E5" s="23" t="s">
        <v>17</v>
      </c>
      <c r="F5" s="24"/>
    </row>
    <row r="6" ht="120" customHeight="1" spans="1:6">
      <c r="A6" s="4">
        <v>5</v>
      </c>
      <c r="B6" s="16" t="s">
        <v>18</v>
      </c>
      <c r="C6" s="17" t="s">
        <v>19</v>
      </c>
      <c r="D6" s="6">
        <v>3</v>
      </c>
      <c r="E6" s="18" t="s">
        <v>20</v>
      </c>
      <c r="F6" s="24"/>
    </row>
    <row r="7" ht="120" customHeight="1" spans="1:6">
      <c r="A7" s="25">
        <v>6</v>
      </c>
      <c r="B7" s="26" t="s">
        <v>21</v>
      </c>
      <c r="C7" s="27" t="s">
        <v>22</v>
      </c>
      <c r="D7" s="28">
        <v>1</v>
      </c>
      <c r="E7" s="29" t="s">
        <v>23</v>
      </c>
      <c r="F7" s="24"/>
    </row>
    <row r="8" ht="120" customHeight="1" spans="1:6">
      <c r="A8" s="4">
        <v>7</v>
      </c>
      <c r="B8" s="16" t="s">
        <v>24</v>
      </c>
      <c r="C8" s="17">
        <v>600</v>
      </c>
      <c r="D8" s="6">
        <v>6</v>
      </c>
      <c r="E8" s="23" t="s">
        <v>25</v>
      </c>
      <c r="F8" s="24"/>
    </row>
    <row r="9" s="13" customFormat="1" customHeight="1" spans="1:6">
      <c r="A9" s="30"/>
      <c r="B9" s="31"/>
      <c r="C9" s="31"/>
      <c r="D9" s="31"/>
      <c r="E9" s="32"/>
      <c r="F9" s="33"/>
    </row>
    <row r="10" s="13" customFormat="1" customHeight="1" spans="1:6">
      <c r="A10" s="30"/>
      <c r="B10" s="31"/>
      <c r="C10" s="31"/>
      <c r="D10" s="31"/>
      <c r="E10" s="34"/>
      <c r="F10" s="24"/>
    </row>
    <row r="11" s="13" customFormat="1" customHeight="1" spans="1:6">
      <c r="A11" s="30"/>
      <c r="B11" s="31"/>
      <c r="C11" s="31"/>
      <c r="D11" s="31"/>
      <c r="E11" s="34"/>
      <c r="F11" s="24"/>
    </row>
    <row r="12" s="13" customFormat="1" customHeight="1" spans="1:6">
      <c r="A12" s="30"/>
      <c r="B12" s="31"/>
      <c r="C12" s="31"/>
      <c r="D12" s="31"/>
      <c r="E12" s="35"/>
      <c r="F12" s="24"/>
    </row>
    <row r="13" s="13" customFormat="1" customHeight="1" spans="1:6">
      <c r="A13" s="30"/>
      <c r="B13" s="31"/>
      <c r="C13" s="31"/>
      <c r="D13" s="31"/>
      <c r="E13" s="35"/>
      <c r="F13" s="24"/>
    </row>
    <row r="14" s="13" customFormat="1" customHeight="1" spans="1:6">
      <c r="A14" s="30"/>
      <c r="B14" s="31"/>
      <c r="C14" s="31"/>
      <c r="D14" s="31"/>
      <c r="E14" s="34"/>
      <c r="F14" s="24"/>
    </row>
    <row r="15" s="13" customFormat="1" customHeight="1" spans="1:6">
      <c r="A15" s="30"/>
      <c r="B15" s="31"/>
      <c r="C15" s="36"/>
      <c r="D15" s="31"/>
      <c r="E15" s="34"/>
      <c r="F15" s="24"/>
    </row>
    <row r="16" s="13" customFormat="1" customHeight="1" spans="1:6">
      <c r="A16" s="30"/>
      <c r="B16" s="31"/>
      <c r="C16" s="31"/>
      <c r="D16" s="31"/>
      <c r="E16" s="37"/>
      <c r="F16" s="24"/>
    </row>
    <row r="17" s="13" customFormat="1" customHeight="1" spans="1:5">
      <c r="A17" s="30"/>
      <c r="B17" s="31"/>
      <c r="C17" s="31"/>
      <c r="D17" s="31"/>
      <c r="E17" s="37"/>
    </row>
    <row r="18" s="13" customFormat="1" customHeight="1" spans="1:6">
      <c r="A18" s="30"/>
      <c r="B18" s="31"/>
      <c r="C18" s="31"/>
      <c r="D18" s="31"/>
      <c r="E18" s="37"/>
      <c r="F18" s="38"/>
    </row>
    <row r="19" s="13" customFormat="1" customHeight="1" spans="1:6">
      <c r="A19" s="30"/>
      <c r="B19" s="31"/>
      <c r="C19" s="31"/>
      <c r="D19" s="31"/>
      <c r="E19" s="37"/>
      <c r="F19" s="38"/>
    </row>
    <row r="20" s="13" customFormat="1" customHeight="1" spans="1:6">
      <c r="A20" s="30"/>
      <c r="B20" s="31"/>
      <c r="C20" s="31"/>
      <c r="D20" s="31"/>
      <c r="E20" s="37"/>
      <c r="F20" s="38"/>
    </row>
    <row r="21" s="13" customFormat="1" customHeight="1" spans="1:6">
      <c r="A21" s="30"/>
      <c r="B21" s="31"/>
      <c r="C21" s="31"/>
      <c r="D21" s="31"/>
      <c r="E21" s="37"/>
      <c r="F21" s="38"/>
    </row>
    <row r="22" s="13" customFormat="1" customHeight="1" spans="1:6">
      <c r="A22" s="30"/>
      <c r="B22" s="31"/>
      <c r="C22" s="31"/>
      <c r="D22" s="31"/>
      <c r="E22" s="37"/>
      <c r="F22" s="38"/>
    </row>
    <row r="23" s="13" customFormat="1" customHeight="1" spans="1:6">
      <c r="A23" s="30"/>
      <c r="B23" s="31"/>
      <c r="C23" s="31"/>
      <c r="D23" s="31"/>
      <c r="E23" s="37"/>
      <c r="F23" s="38"/>
    </row>
    <row r="24" s="13" customFormat="1" customHeight="1" spans="1:5">
      <c r="A24" s="30"/>
      <c r="B24" s="31"/>
      <c r="C24" s="31"/>
      <c r="D24" s="31"/>
      <c r="E24" s="37"/>
    </row>
    <row r="25" s="13" customFormat="1" customHeight="1" spans="1:5">
      <c r="A25" s="30"/>
      <c r="B25" s="31"/>
      <c r="C25" s="31"/>
      <c r="D25" s="31"/>
      <c r="E25" s="37"/>
    </row>
    <row r="26" s="13" customFormat="1" customHeight="1" spans="1:5">
      <c r="A26" s="30"/>
      <c r="B26" s="31"/>
      <c r="C26" s="31"/>
      <c r="D26" s="31"/>
      <c r="E26" s="37"/>
    </row>
    <row r="27" s="13" customFormat="1" customHeight="1" spans="1:5">
      <c r="A27" s="30"/>
      <c r="B27" s="31"/>
      <c r="C27" s="31"/>
      <c r="D27" s="31"/>
      <c r="E27" s="37"/>
    </row>
    <row r="28" s="13" customFormat="1" customHeight="1" spans="1:5">
      <c r="A28" s="30"/>
      <c r="B28" s="31"/>
      <c r="C28" s="31"/>
      <c r="D28" s="31"/>
      <c r="E28" s="37"/>
    </row>
    <row r="29" s="13" customFormat="1" customHeight="1" spans="1:5">
      <c r="A29" s="30"/>
      <c r="B29" s="31"/>
      <c r="C29" s="31"/>
      <c r="D29" s="31"/>
      <c r="E29" s="34"/>
    </row>
    <row r="30" s="13" customFormat="1" customHeight="1" spans="1:5">
      <c r="A30" s="30"/>
      <c r="B30" s="31"/>
      <c r="C30" s="31"/>
      <c r="D30" s="31"/>
      <c r="E30" s="34"/>
    </row>
    <row r="31" s="13" customFormat="1" customHeight="1" spans="1:5">
      <c r="A31" s="30"/>
      <c r="B31" s="31"/>
      <c r="C31" s="31"/>
      <c r="D31" s="31"/>
      <c r="E31" s="37"/>
    </row>
    <row r="32" s="13" customFormat="1" customHeight="1" spans="1:7">
      <c r="A32" s="39"/>
      <c r="B32" s="36"/>
      <c r="C32" s="36"/>
      <c r="D32" s="36"/>
      <c r="E32" s="40"/>
      <c r="G32" s="41"/>
    </row>
    <row r="33" s="13" customFormat="1" customHeight="1" spans="1:5">
      <c r="A33" s="30"/>
      <c r="B33" s="31"/>
      <c r="C33" s="31"/>
      <c r="D33" s="31"/>
      <c r="E33" s="34"/>
    </row>
    <row r="34" s="13" customFormat="1" customHeight="1" spans="1:5">
      <c r="A34" s="39"/>
      <c r="B34" s="36"/>
      <c r="C34" s="36"/>
      <c r="D34" s="36"/>
      <c r="E34" s="40"/>
    </row>
    <row r="35" s="13" customFormat="1" customHeight="1" spans="1:5">
      <c r="A35" s="30"/>
      <c r="B35" s="36"/>
      <c r="C35" s="36"/>
      <c r="D35" s="31"/>
      <c r="E35" s="37"/>
    </row>
    <row r="36" s="13" customFormat="1" customHeight="1" spans="1:5">
      <c r="A36" s="30"/>
      <c r="B36" s="36"/>
      <c r="C36" s="36"/>
      <c r="D36" s="31"/>
      <c r="E36" s="37"/>
    </row>
    <row r="37" s="13" customFormat="1" customHeight="1" spans="1:5">
      <c r="A37" s="30"/>
      <c r="B37" s="36"/>
      <c r="C37" s="36"/>
      <c r="D37" s="31"/>
      <c r="E37" s="37"/>
    </row>
    <row r="38" s="13" customFormat="1" customHeight="1" spans="1:5">
      <c r="A38" s="30"/>
      <c r="B38" s="31"/>
      <c r="C38" s="36"/>
      <c r="D38" s="31"/>
      <c r="E38" s="37"/>
    </row>
    <row r="39" s="13" customFormat="1" customHeight="1" spans="1:5">
      <c r="A39" s="30"/>
      <c r="B39" s="36"/>
      <c r="C39" s="31"/>
      <c r="D39" s="31"/>
      <c r="E39" s="42"/>
    </row>
    <row r="40" s="13" customFormat="1" customHeight="1" spans="1:5">
      <c r="A40" s="30"/>
      <c r="B40" s="31"/>
      <c r="C40" s="31"/>
      <c r="D40" s="31"/>
      <c r="E40" s="34"/>
    </row>
    <row r="41" s="13" customFormat="1" customHeight="1" spans="1:5">
      <c r="A41" s="30"/>
      <c r="B41" s="43"/>
      <c r="C41" s="31"/>
      <c r="D41" s="31"/>
      <c r="E41" s="34"/>
    </row>
    <row r="42" s="13" customFormat="1" customHeight="1" spans="1:5">
      <c r="A42" s="30"/>
      <c r="B42" s="43"/>
      <c r="C42" s="31"/>
      <c r="D42" s="31"/>
      <c r="E42" s="37"/>
    </row>
    <row r="43" s="13" customFormat="1" customHeight="1" spans="1:5">
      <c r="A43" s="30"/>
      <c r="B43" s="43"/>
      <c r="C43" s="31"/>
      <c r="D43" s="31"/>
      <c r="E43" s="37"/>
    </row>
    <row r="44" s="13" customFormat="1" customHeight="1" spans="1:5">
      <c r="A44" s="30"/>
      <c r="B44" s="43"/>
      <c r="C44" s="31"/>
      <c r="D44" s="31"/>
      <c r="E44" s="37"/>
    </row>
    <row r="45" s="13" customFormat="1" customHeight="1" spans="1:5">
      <c r="A45" s="30"/>
      <c r="B45" s="43"/>
      <c r="C45" s="31"/>
      <c r="D45" s="31"/>
      <c r="E45" s="37"/>
    </row>
    <row r="46" s="13" customFormat="1" customHeight="1" spans="1:5">
      <c r="A46" s="30"/>
      <c r="B46" s="43"/>
      <c r="C46" s="31"/>
      <c r="D46" s="31"/>
      <c r="E46" s="37"/>
    </row>
    <row r="47" s="13" customFormat="1" customHeight="1" spans="1:5">
      <c r="A47" s="30"/>
      <c r="B47" s="43"/>
      <c r="C47" s="31"/>
      <c r="D47" s="31"/>
      <c r="E47" s="34"/>
    </row>
    <row r="48" s="13" customFormat="1" customHeight="1" spans="1:5">
      <c r="A48" s="30"/>
      <c r="B48" s="43"/>
      <c r="C48" s="31"/>
      <c r="D48" s="31"/>
      <c r="E48" s="34"/>
    </row>
    <row r="49" s="13" customFormat="1" customHeight="1" spans="1:5">
      <c r="A49" s="30"/>
      <c r="B49" s="43"/>
      <c r="C49" s="31"/>
      <c r="D49" s="31"/>
      <c r="E49" s="34"/>
    </row>
    <row r="50" s="13" customFormat="1" customHeight="1" spans="1:5">
      <c r="A50" s="30"/>
      <c r="B50" s="43"/>
      <c r="C50" s="31"/>
      <c r="D50" s="31"/>
      <c r="E50" s="34"/>
    </row>
    <row r="51" s="13" customFormat="1" customHeight="1" spans="1:5">
      <c r="A51" s="30"/>
      <c r="B51" s="43"/>
      <c r="C51" s="31"/>
      <c r="D51" s="31"/>
      <c r="E51" s="34"/>
    </row>
    <row r="52" s="13" customFormat="1" customHeight="1" spans="1:5">
      <c r="A52" s="30"/>
      <c r="B52" s="43"/>
      <c r="C52" s="31"/>
      <c r="D52" s="31"/>
      <c r="E52" s="34"/>
    </row>
    <row r="53" s="13" customFormat="1" customHeight="1" spans="1:5">
      <c r="A53" s="30"/>
      <c r="B53" s="43"/>
      <c r="C53" s="31"/>
      <c r="D53" s="31"/>
      <c r="E53" s="34"/>
    </row>
    <row r="54" s="13" customFormat="1" customHeight="1" spans="1:5">
      <c r="A54" s="30"/>
      <c r="B54" s="43"/>
      <c r="C54" s="31"/>
      <c r="D54" s="31"/>
      <c r="E54" s="37"/>
    </row>
    <row r="55" s="13" customFormat="1" customHeight="1" spans="1:5">
      <c r="A55" s="30"/>
      <c r="B55" s="43"/>
      <c r="C55" s="31"/>
      <c r="D55" s="31"/>
      <c r="E55" s="37"/>
    </row>
    <row r="56" s="13" customFormat="1" customHeight="1" spans="1:5">
      <c r="A56" s="30"/>
      <c r="B56" s="43"/>
      <c r="C56" s="31"/>
      <c r="D56" s="31"/>
      <c r="E56" s="37"/>
    </row>
    <row r="57" s="13" customFormat="1" customHeight="1" spans="1:5">
      <c r="A57" s="30"/>
      <c r="B57" s="43"/>
      <c r="C57" s="31"/>
      <c r="D57" s="31"/>
      <c r="E57" s="37"/>
    </row>
    <row r="58" s="13" customFormat="1" customHeight="1" spans="1:5">
      <c r="A58" s="30"/>
      <c r="B58" s="43"/>
      <c r="C58" s="31"/>
      <c r="D58" s="31"/>
      <c r="E58" s="37"/>
    </row>
    <row r="59" s="13" customFormat="1" customHeight="1" spans="1:5">
      <c r="A59" s="30"/>
      <c r="B59" s="31"/>
      <c r="C59" s="31"/>
      <c r="D59" s="31"/>
      <c r="E59" s="37"/>
    </row>
    <row r="60" s="13" customFormat="1" customHeight="1" spans="1:10">
      <c r="A60" s="30"/>
      <c r="B60" s="43"/>
      <c r="C60" s="31"/>
      <c r="D60" s="31"/>
      <c r="E60" s="34"/>
      <c r="G60" s="41"/>
      <c r="H60" s="44"/>
      <c r="I60" s="41"/>
      <c r="J60" s="45"/>
    </row>
    <row r="61" s="13" customFormat="1" customHeight="1" spans="1:5">
      <c r="A61" s="30"/>
      <c r="B61" s="43"/>
      <c r="C61" s="31"/>
      <c r="D61" s="31"/>
      <c r="E61" s="34"/>
    </row>
    <row r="62" s="13" customFormat="1" customHeight="1" spans="1:5">
      <c r="A62" s="30"/>
      <c r="B62" s="43"/>
      <c r="C62" s="31"/>
      <c r="D62" s="31"/>
      <c r="E62" s="34"/>
    </row>
    <row r="63" s="13" customFormat="1" customHeight="1" spans="1:5">
      <c r="A63" s="30"/>
      <c r="B63" s="43"/>
      <c r="C63" s="31"/>
      <c r="D63" s="31"/>
      <c r="E63" s="34"/>
    </row>
    <row r="64" s="13" customFormat="1" customHeight="1" spans="1:5">
      <c r="A64" s="30"/>
      <c r="B64" s="43"/>
      <c r="C64" s="31"/>
      <c r="D64" s="31"/>
      <c r="E64" s="34"/>
    </row>
    <row r="65" s="13" customFormat="1" customHeight="1" spans="1:5">
      <c r="A65" s="30"/>
      <c r="B65" s="43"/>
      <c r="C65" s="31"/>
      <c r="D65" s="31"/>
      <c r="E65" s="34"/>
    </row>
    <row r="66" s="13" customFormat="1" customHeight="1" spans="1:5">
      <c r="A66" s="30"/>
      <c r="B66" s="43"/>
      <c r="C66" s="31"/>
      <c r="D66" s="31"/>
      <c r="E66" s="34"/>
    </row>
    <row r="67" s="13" customFormat="1" customHeight="1" spans="1:5">
      <c r="A67" s="30"/>
      <c r="B67" s="43"/>
      <c r="C67" s="31"/>
      <c r="D67" s="31"/>
      <c r="E67" s="34"/>
    </row>
    <row r="68" s="13" customFormat="1" customHeight="1" spans="1:8">
      <c r="A68" s="30"/>
      <c r="B68" s="46"/>
      <c r="C68" s="31"/>
      <c r="D68" s="31"/>
      <c r="E68" s="37"/>
      <c r="F68" s="47"/>
      <c r="G68" s="47"/>
      <c r="H68" s="48"/>
    </row>
    <row r="69" s="13" customFormat="1" customHeight="1" spans="1:8">
      <c r="A69" s="30"/>
      <c r="B69" s="46"/>
      <c r="C69" s="31"/>
      <c r="D69" s="31"/>
      <c r="E69" s="49"/>
      <c r="F69" s="47"/>
      <c r="G69" s="47"/>
      <c r="H69" s="48"/>
    </row>
    <row r="70" s="13" customFormat="1" customHeight="1" spans="1:8">
      <c r="A70" s="30"/>
      <c r="B70" s="46"/>
      <c r="C70" s="31"/>
      <c r="D70" s="31"/>
      <c r="E70" s="49"/>
      <c r="F70" s="47"/>
      <c r="G70" s="47"/>
      <c r="H70" s="48"/>
    </row>
    <row r="71" s="13" customFormat="1" customHeight="1" spans="1:8">
      <c r="A71" s="30"/>
      <c r="B71" s="46"/>
      <c r="C71" s="31"/>
      <c r="D71" s="31"/>
      <c r="E71" s="49"/>
      <c r="F71" s="47"/>
      <c r="G71" s="47"/>
      <c r="H71" s="48"/>
    </row>
    <row r="72" s="13" customFormat="1" customHeight="1" spans="1:5">
      <c r="A72" s="30"/>
      <c r="B72" s="43"/>
      <c r="C72" s="31"/>
      <c r="D72" s="31"/>
      <c r="E72" s="33"/>
    </row>
    <row r="73" s="13" customFormat="1" customHeight="1" spans="1:5">
      <c r="A73" s="30"/>
      <c r="B73" s="43"/>
      <c r="C73" s="31"/>
      <c r="D73" s="31"/>
      <c r="E73" s="34"/>
    </row>
    <row r="74" s="13" customFormat="1" customHeight="1" spans="1:5">
      <c r="A74" s="30"/>
      <c r="B74" s="43"/>
      <c r="C74" s="31"/>
      <c r="D74" s="31"/>
      <c r="E74" s="34"/>
    </row>
    <row r="75" s="13" customFormat="1" customHeight="1" spans="1:5">
      <c r="A75" s="30"/>
      <c r="B75" s="43"/>
      <c r="C75" s="31"/>
      <c r="D75" s="31"/>
      <c r="E75" s="37"/>
    </row>
    <row r="76" s="13" customFormat="1" customHeight="1" spans="1:5">
      <c r="A76" s="30"/>
      <c r="B76" s="43"/>
      <c r="C76" s="31"/>
      <c r="D76" s="31"/>
      <c r="E76" s="37"/>
    </row>
    <row r="77" s="13" customFormat="1" customHeight="1" spans="1:10">
      <c r="A77" s="30"/>
      <c r="B77" s="43"/>
      <c r="C77" s="31"/>
      <c r="D77" s="31"/>
      <c r="E77" s="37"/>
      <c r="G77" s="41"/>
      <c r="H77" s="50"/>
      <c r="I77" s="45"/>
      <c r="J77" s="45"/>
    </row>
    <row r="78" s="13" customFormat="1" customHeight="1" spans="1:10">
      <c r="A78" s="30"/>
      <c r="B78" s="43"/>
      <c r="C78" s="31"/>
      <c r="D78" s="30"/>
      <c r="E78" s="37"/>
      <c r="G78" s="41"/>
      <c r="H78" s="44"/>
      <c r="I78" s="41"/>
      <c r="J78" s="45"/>
    </row>
    <row r="79" s="13" customFormat="1" customHeight="1" spans="1:10">
      <c r="A79" s="30"/>
      <c r="B79" s="43"/>
      <c r="C79" s="31"/>
      <c r="D79" s="30"/>
      <c r="E79" s="37"/>
      <c r="G79" s="41"/>
      <c r="H79" s="44"/>
      <c r="I79" s="41"/>
      <c r="J79" s="45"/>
    </row>
    <row r="80" s="13" customFormat="1" customHeight="1" spans="1:5">
      <c r="A80" s="30"/>
      <c r="B80" s="43"/>
      <c r="C80" s="31"/>
      <c r="D80" s="30"/>
      <c r="E80" s="37"/>
    </row>
    <row r="81" s="13" customFormat="1" customHeight="1" spans="1:5">
      <c r="A81" s="30"/>
      <c r="B81" s="43"/>
      <c r="C81" s="31"/>
      <c r="D81" s="30"/>
      <c r="E81" s="37"/>
    </row>
    <row r="82" s="13" customFormat="1" customHeight="1" spans="1:5">
      <c r="A82" s="30"/>
      <c r="B82" s="31"/>
      <c r="C82" s="31"/>
      <c r="D82" s="31"/>
      <c r="E82" s="37"/>
    </row>
    <row r="83" s="13" customFormat="1" customHeight="1" spans="1:5">
      <c r="A83" s="30"/>
      <c r="B83" s="31"/>
      <c r="C83" s="31"/>
      <c r="D83" s="31"/>
      <c r="E83" s="37"/>
    </row>
    <row r="84" s="13" customFormat="1" customHeight="1" spans="1:5">
      <c r="A84" s="30"/>
      <c r="B84" s="31"/>
      <c r="C84" s="33"/>
      <c r="D84" s="31"/>
      <c r="E84" s="34"/>
    </row>
    <row r="85" s="13" customFormat="1" customHeight="1" spans="1:5">
      <c r="A85" s="30"/>
      <c r="B85" s="31"/>
      <c r="C85" s="33"/>
      <c r="D85" s="31"/>
      <c r="E85" s="34"/>
    </row>
    <row r="86" s="13" customFormat="1" customHeight="1" spans="1:5">
      <c r="A86" s="30"/>
      <c r="B86" s="31"/>
      <c r="C86" s="33"/>
      <c r="D86" s="31"/>
      <c r="E86" s="34"/>
    </row>
    <row r="87" s="13" customFormat="1" customHeight="1" spans="1:5">
      <c r="A87" s="30"/>
      <c r="B87" s="31"/>
      <c r="C87" s="33"/>
      <c r="D87" s="31"/>
      <c r="E87" s="37"/>
    </row>
    <row r="88" s="13" customFormat="1" customHeight="1" spans="1:5">
      <c r="A88" s="30"/>
      <c r="B88" s="31"/>
      <c r="C88" s="51"/>
      <c r="D88" s="31"/>
      <c r="E88" s="34"/>
    </row>
    <row r="89" s="13" customFormat="1" customHeight="1" spans="1:5">
      <c r="A89" s="30"/>
      <c r="B89" s="31"/>
      <c r="C89" s="33"/>
      <c r="D89" s="31"/>
      <c r="E89" s="37"/>
    </row>
    <row r="90" s="13" customFormat="1" customHeight="1" spans="1:5">
      <c r="A90" s="30"/>
      <c r="B90" s="31"/>
      <c r="C90" s="33"/>
      <c r="D90" s="31"/>
      <c r="E90" s="35"/>
    </row>
    <row r="91" s="13" customFormat="1" customHeight="1" spans="1:5">
      <c r="A91" s="30"/>
      <c r="B91" s="31"/>
      <c r="C91" s="33"/>
      <c r="D91" s="31"/>
      <c r="E91" s="34"/>
    </row>
    <row r="92" s="13" customFormat="1" customHeight="1" spans="1:5">
      <c r="A92" s="30"/>
      <c r="B92" s="31"/>
      <c r="C92" s="33"/>
      <c r="D92" s="31"/>
      <c r="E92" s="37"/>
    </row>
    <row r="93" s="13" customFormat="1" customHeight="1" spans="1:5">
      <c r="A93" s="30"/>
      <c r="B93" s="31"/>
      <c r="C93" s="33"/>
      <c r="D93" s="31"/>
      <c r="E93" s="37"/>
    </row>
    <row r="94" s="13" customFormat="1" customHeight="1" spans="1:5">
      <c r="A94" s="30"/>
      <c r="B94" s="31"/>
      <c r="C94" s="33"/>
      <c r="D94" s="31"/>
      <c r="E94" s="37"/>
    </row>
    <row r="95" s="13" customFormat="1" customHeight="1" spans="1:5">
      <c r="A95" s="30"/>
      <c r="B95" s="31"/>
      <c r="C95" s="33"/>
      <c r="D95" s="31"/>
      <c r="E95" s="34"/>
    </row>
    <row r="96" s="13" customFormat="1" customHeight="1" spans="1:5">
      <c r="A96" s="30"/>
      <c r="B96" s="31"/>
      <c r="C96" s="30"/>
      <c r="D96" s="30"/>
      <c r="E96" s="34"/>
    </row>
    <row r="97" s="13" customFormat="1" customHeight="1" spans="1:9">
      <c r="A97" s="30"/>
      <c r="B97" s="30"/>
      <c r="C97" s="30"/>
      <c r="D97" s="30"/>
      <c r="E97" s="34"/>
      <c r="F97" s="52"/>
      <c r="G97" s="53"/>
      <c r="H97" s="53"/>
      <c r="I97" s="53"/>
    </row>
    <row r="98" s="13" customFormat="1" customHeight="1" spans="1:9">
      <c r="A98" s="54"/>
      <c r="B98" s="54"/>
      <c r="C98" s="54"/>
      <c r="D98" s="54"/>
      <c r="E98" s="54"/>
      <c r="F98" s="53"/>
      <c r="G98" s="53"/>
      <c r="H98" s="53"/>
      <c r="I98" s="53"/>
    </row>
    <row r="99" customHeight="1" spans="6:9">
      <c r="F99" s="19"/>
      <c r="G99" s="19"/>
      <c r="H99" s="19"/>
      <c r="I99" s="19"/>
    </row>
    <row r="100" customHeight="1" spans="6:9">
      <c r="F100" s="19"/>
      <c r="G100" s="19"/>
      <c r="H100" s="19"/>
      <c r="I100" s="19"/>
    </row>
    <row r="101" customHeight="1" spans="6:9">
      <c r="F101" s="19"/>
      <c r="G101" s="19"/>
      <c r="H101" s="19"/>
      <c r="I101" s="19"/>
    </row>
  </sheetData>
  <mergeCells count="12">
    <mergeCell ref="A98:E98"/>
    <mergeCell ref="E45:E46"/>
    <mergeCell ref="E73:E74"/>
    <mergeCell ref="E92:E94"/>
    <mergeCell ref="F29:F30"/>
    <mergeCell ref="F47:F52"/>
    <mergeCell ref="F55:F59"/>
    <mergeCell ref="F60:F67"/>
    <mergeCell ref="F73:F74"/>
    <mergeCell ref="F78:F81"/>
    <mergeCell ref="F92:F94"/>
    <mergeCell ref="G68:G71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workbookViewId="0">
      <selection activeCell="F3" sqref="F3"/>
    </sheetView>
  </sheetViews>
  <sheetFormatPr defaultColWidth="9" defaultRowHeight="13.5"/>
  <cols>
    <col min="2" max="2" width="20.375" customWidth="1"/>
    <col min="3" max="3" width="13.75" customWidth="1"/>
    <col min="4" max="4" width="5.125" customWidth="1"/>
    <col min="5" max="5" width="10.875" customWidth="1"/>
  </cols>
  <sheetData>
    <row r="1" ht="27" spans="1:7">
      <c r="A1" s="1" t="s">
        <v>0</v>
      </c>
      <c r="B1" s="1" t="s">
        <v>1</v>
      </c>
      <c r="C1" s="2" t="s">
        <v>2</v>
      </c>
      <c r="D1" s="1" t="s">
        <v>3</v>
      </c>
      <c r="E1" t="s">
        <v>26</v>
      </c>
      <c r="F1" t="s">
        <v>27</v>
      </c>
      <c r="G1" s="3" t="s">
        <v>28</v>
      </c>
    </row>
    <row r="2" spans="1:9">
      <c r="A2" s="4">
        <v>1</v>
      </c>
      <c r="B2" s="5" t="s">
        <v>29</v>
      </c>
      <c r="C2" s="6" t="s">
        <v>30</v>
      </c>
      <c r="D2" s="4">
        <v>9</v>
      </c>
      <c r="E2">
        <v>1</v>
      </c>
      <c r="F2">
        <f>2+1</f>
        <v>3</v>
      </c>
      <c r="G2">
        <f>D2-E2-F2</f>
        <v>5</v>
      </c>
      <c r="H2">
        <f>2+3</f>
        <v>5</v>
      </c>
      <c r="I2">
        <f>G2-H2</f>
        <v>0</v>
      </c>
    </row>
    <row r="3" spans="1:9">
      <c r="A3" s="4">
        <v>2</v>
      </c>
      <c r="B3" s="5" t="s">
        <v>29</v>
      </c>
      <c r="C3" s="6" t="s">
        <v>31</v>
      </c>
      <c r="D3" s="4">
        <v>13</v>
      </c>
      <c r="E3">
        <v>1</v>
      </c>
      <c r="F3">
        <f>1+2</f>
        <v>3</v>
      </c>
      <c r="G3">
        <f t="shared" ref="G3:G34" si="0">D3-E3-F3</f>
        <v>9</v>
      </c>
      <c r="H3">
        <f>4+1+1+1+1</f>
        <v>8</v>
      </c>
      <c r="I3">
        <f t="shared" ref="I3:I34" si="1">G3-H3</f>
        <v>1</v>
      </c>
    </row>
    <row r="4" spans="1:9">
      <c r="A4" s="4">
        <v>3</v>
      </c>
      <c r="B4" s="5" t="s">
        <v>29</v>
      </c>
      <c r="C4" s="6" t="s">
        <v>31</v>
      </c>
      <c r="D4" s="4">
        <v>9</v>
      </c>
      <c r="E4">
        <v>1</v>
      </c>
      <c r="G4">
        <f t="shared" si="0"/>
        <v>8</v>
      </c>
      <c r="H4">
        <v>8</v>
      </c>
      <c r="I4">
        <f t="shared" si="1"/>
        <v>0</v>
      </c>
    </row>
    <row r="5" spans="1:9">
      <c r="A5" s="4">
        <v>4</v>
      </c>
      <c r="B5" s="5" t="s">
        <v>32</v>
      </c>
      <c r="C5" s="6" t="s">
        <v>33</v>
      </c>
      <c r="D5" s="7">
        <v>7</v>
      </c>
      <c r="G5">
        <f t="shared" si="0"/>
        <v>7</v>
      </c>
      <c r="H5">
        <v>7</v>
      </c>
      <c r="I5">
        <f t="shared" si="1"/>
        <v>0</v>
      </c>
    </row>
    <row r="6" spans="1:9">
      <c r="A6" s="4">
        <v>5</v>
      </c>
      <c r="B6" s="5" t="s">
        <v>32</v>
      </c>
      <c r="C6" s="6" t="s">
        <v>34</v>
      </c>
      <c r="D6" s="6">
        <v>1</v>
      </c>
      <c r="G6">
        <f t="shared" si="0"/>
        <v>1</v>
      </c>
      <c r="H6">
        <v>1</v>
      </c>
      <c r="I6">
        <f t="shared" si="1"/>
        <v>0</v>
      </c>
    </row>
    <row r="7" spans="1:9">
      <c r="A7" s="4">
        <v>6</v>
      </c>
      <c r="B7" s="5" t="s">
        <v>32</v>
      </c>
      <c r="C7" s="6" t="s">
        <v>35</v>
      </c>
      <c r="D7" s="6">
        <v>1</v>
      </c>
      <c r="G7">
        <f t="shared" si="0"/>
        <v>1</v>
      </c>
      <c r="H7">
        <v>1</v>
      </c>
      <c r="I7">
        <f t="shared" si="1"/>
        <v>0</v>
      </c>
    </row>
    <row r="8" spans="1:9">
      <c r="A8" s="4">
        <v>7</v>
      </c>
      <c r="B8" s="5" t="s">
        <v>36</v>
      </c>
      <c r="C8" s="6" t="s">
        <v>37</v>
      </c>
      <c r="D8" s="6">
        <v>3</v>
      </c>
      <c r="G8">
        <f t="shared" si="0"/>
        <v>3</v>
      </c>
      <c r="H8">
        <v>3</v>
      </c>
      <c r="I8">
        <f t="shared" si="1"/>
        <v>0</v>
      </c>
    </row>
    <row r="9" spans="1:9">
      <c r="A9" s="4">
        <v>8</v>
      </c>
      <c r="B9" s="5" t="s">
        <v>38</v>
      </c>
      <c r="C9" s="6" t="s">
        <v>39</v>
      </c>
      <c r="D9" s="6">
        <v>2</v>
      </c>
      <c r="F9">
        <f>1+1</f>
        <v>2</v>
      </c>
      <c r="G9">
        <f t="shared" si="0"/>
        <v>0</v>
      </c>
      <c r="I9">
        <f t="shared" si="1"/>
        <v>0</v>
      </c>
    </row>
    <row r="10" spans="1:9">
      <c r="A10" s="4">
        <v>9</v>
      </c>
      <c r="B10" s="5" t="s">
        <v>40</v>
      </c>
      <c r="C10" s="6" t="s">
        <v>41</v>
      </c>
      <c r="D10" s="6">
        <v>2</v>
      </c>
      <c r="F10">
        <v>2</v>
      </c>
      <c r="G10">
        <f t="shared" si="0"/>
        <v>0</v>
      </c>
      <c r="I10">
        <f t="shared" si="1"/>
        <v>0</v>
      </c>
    </row>
    <row r="11" spans="1:9">
      <c r="A11" s="4">
        <v>10</v>
      </c>
      <c r="B11" s="5" t="s">
        <v>42</v>
      </c>
      <c r="C11" s="6" t="s">
        <v>43</v>
      </c>
      <c r="D11" s="6">
        <v>2</v>
      </c>
      <c r="F11">
        <v>2</v>
      </c>
      <c r="G11">
        <f t="shared" si="0"/>
        <v>0</v>
      </c>
      <c r="I11">
        <f t="shared" si="1"/>
        <v>0</v>
      </c>
    </row>
    <row r="12" spans="1:9">
      <c r="A12" s="4">
        <v>11</v>
      </c>
      <c r="B12" s="5" t="s">
        <v>44</v>
      </c>
      <c r="C12" s="6" t="s">
        <v>45</v>
      </c>
      <c r="D12" s="6">
        <v>1</v>
      </c>
      <c r="G12">
        <f t="shared" si="0"/>
        <v>1</v>
      </c>
      <c r="I12">
        <f t="shared" si="1"/>
        <v>1</v>
      </c>
    </row>
    <row r="13" spans="1:9">
      <c r="A13" s="4">
        <v>12</v>
      </c>
      <c r="B13" s="5" t="s">
        <v>46</v>
      </c>
      <c r="C13" s="6" t="s">
        <v>47</v>
      </c>
      <c r="D13" s="6">
        <v>3</v>
      </c>
      <c r="F13">
        <v>1</v>
      </c>
      <c r="G13">
        <f t="shared" si="0"/>
        <v>2</v>
      </c>
      <c r="I13">
        <f t="shared" si="1"/>
        <v>2</v>
      </c>
    </row>
    <row r="14" spans="1:9">
      <c r="A14" s="4">
        <v>13</v>
      </c>
      <c r="B14" s="5" t="s">
        <v>48</v>
      </c>
      <c r="C14" s="6" t="s">
        <v>49</v>
      </c>
      <c r="D14" s="6">
        <v>43</v>
      </c>
      <c r="F14">
        <f>2+2+4+2+1+1</f>
        <v>12</v>
      </c>
      <c r="G14">
        <f t="shared" si="0"/>
        <v>31</v>
      </c>
      <c r="H14">
        <f>2+1+6+2+6+10+1+2+1</f>
        <v>31</v>
      </c>
      <c r="I14">
        <f t="shared" si="1"/>
        <v>0</v>
      </c>
    </row>
    <row r="15" spans="1:9">
      <c r="A15" s="4">
        <v>14</v>
      </c>
      <c r="B15" s="5" t="s">
        <v>50</v>
      </c>
      <c r="C15" s="7" t="s">
        <v>51</v>
      </c>
      <c r="D15" s="6">
        <v>3</v>
      </c>
      <c r="F15">
        <v>1</v>
      </c>
      <c r="G15">
        <f t="shared" si="0"/>
        <v>2</v>
      </c>
      <c r="H15">
        <v>1</v>
      </c>
      <c r="I15">
        <f t="shared" si="1"/>
        <v>1</v>
      </c>
    </row>
    <row r="16" spans="1:9">
      <c r="A16" s="4">
        <v>15</v>
      </c>
      <c r="B16" s="5" t="s">
        <v>52</v>
      </c>
      <c r="C16" s="6" t="s">
        <v>53</v>
      </c>
      <c r="D16" s="6">
        <v>3</v>
      </c>
      <c r="F16">
        <v>1</v>
      </c>
      <c r="G16">
        <f t="shared" si="0"/>
        <v>2</v>
      </c>
      <c r="H16">
        <f>1+1</f>
        <v>2</v>
      </c>
      <c r="I16">
        <f t="shared" si="1"/>
        <v>0</v>
      </c>
    </row>
    <row r="17" spans="1:9">
      <c r="A17" s="4">
        <v>16</v>
      </c>
      <c r="B17" s="5" t="s">
        <v>54</v>
      </c>
      <c r="C17" s="6" t="s">
        <v>55</v>
      </c>
      <c r="D17" s="6">
        <v>3</v>
      </c>
      <c r="F17">
        <v>1</v>
      </c>
      <c r="G17">
        <f t="shared" si="0"/>
        <v>2</v>
      </c>
      <c r="H17">
        <v>2</v>
      </c>
      <c r="I17">
        <f t="shared" si="1"/>
        <v>0</v>
      </c>
    </row>
    <row r="18" spans="1:9">
      <c r="A18" s="4">
        <v>17</v>
      </c>
      <c r="B18" s="5" t="s">
        <v>56</v>
      </c>
      <c r="C18" s="6" t="s">
        <v>57</v>
      </c>
      <c r="D18" s="6">
        <v>1</v>
      </c>
      <c r="F18">
        <v>1</v>
      </c>
      <c r="G18">
        <f t="shared" si="0"/>
        <v>0</v>
      </c>
      <c r="I18">
        <f t="shared" si="1"/>
        <v>0</v>
      </c>
    </row>
    <row r="19" spans="1:9">
      <c r="A19" s="4">
        <v>18</v>
      </c>
      <c r="B19" s="5" t="s">
        <v>56</v>
      </c>
      <c r="C19" s="6" t="s">
        <v>58</v>
      </c>
      <c r="D19" s="6">
        <v>1</v>
      </c>
      <c r="F19">
        <v>1</v>
      </c>
      <c r="G19">
        <f t="shared" si="0"/>
        <v>0</v>
      </c>
      <c r="I19">
        <f t="shared" si="1"/>
        <v>0</v>
      </c>
    </row>
    <row r="20" spans="1:9">
      <c r="A20" s="4">
        <v>19</v>
      </c>
      <c r="B20" s="5" t="s">
        <v>56</v>
      </c>
      <c r="C20" s="6" t="s">
        <v>59</v>
      </c>
      <c r="D20" s="6">
        <v>3</v>
      </c>
      <c r="G20">
        <f t="shared" si="0"/>
        <v>3</v>
      </c>
      <c r="H20">
        <v>3</v>
      </c>
      <c r="I20">
        <f t="shared" si="1"/>
        <v>0</v>
      </c>
    </row>
    <row r="21" spans="1:9">
      <c r="A21" s="4">
        <v>20</v>
      </c>
      <c r="B21" s="5" t="s">
        <v>56</v>
      </c>
      <c r="C21" s="6" t="s">
        <v>60</v>
      </c>
      <c r="D21" s="6">
        <v>2</v>
      </c>
      <c r="E21">
        <v>2</v>
      </c>
      <c r="G21">
        <f t="shared" si="0"/>
        <v>0</v>
      </c>
      <c r="I21">
        <f t="shared" si="1"/>
        <v>0</v>
      </c>
    </row>
    <row r="22" spans="1:9">
      <c r="A22" s="4">
        <v>21</v>
      </c>
      <c r="B22" s="5" t="s">
        <v>56</v>
      </c>
      <c r="C22" s="6" t="s">
        <v>61</v>
      </c>
      <c r="D22" s="6">
        <v>1</v>
      </c>
      <c r="E22">
        <v>1</v>
      </c>
      <c r="G22">
        <f t="shared" si="0"/>
        <v>0</v>
      </c>
      <c r="I22">
        <f t="shared" si="1"/>
        <v>0</v>
      </c>
    </row>
    <row r="23" spans="1:9">
      <c r="A23" s="4">
        <v>22</v>
      </c>
      <c r="B23" s="5" t="s">
        <v>56</v>
      </c>
      <c r="C23" s="6" t="s">
        <v>62</v>
      </c>
      <c r="D23" s="6">
        <v>1</v>
      </c>
      <c r="F23">
        <v>1</v>
      </c>
      <c r="G23">
        <f t="shared" si="0"/>
        <v>0</v>
      </c>
      <c r="I23">
        <f t="shared" si="1"/>
        <v>0</v>
      </c>
    </row>
    <row r="24" spans="1:9">
      <c r="A24" s="4">
        <v>23</v>
      </c>
      <c r="B24" s="5" t="s">
        <v>56</v>
      </c>
      <c r="C24" s="6" t="s">
        <v>63</v>
      </c>
      <c r="D24" s="6">
        <v>1</v>
      </c>
      <c r="G24">
        <f t="shared" si="0"/>
        <v>1</v>
      </c>
      <c r="H24">
        <v>1</v>
      </c>
      <c r="I24">
        <f t="shared" si="1"/>
        <v>0</v>
      </c>
    </row>
    <row r="25" spans="1:9">
      <c r="A25" s="4">
        <v>24</v>
      </c>
      <c r="B25" s="5" t="s">
        <v>56</v>
      </c>
      <c r="C25" s="6" t="s">
        <v>64</v>
      </c>
      <c r="D25" s="6">
        <v>2</v>
      </c>
      <c r="E25">
        <v>2</v>
      </c>
      <c r="G25">
        <f t="shared" si="0"/>
        <v>0</v>
      </c>
      <c r="I25">
        <f t="shared" si="1"/>
        <v>0</v>
      </c>
    </row>
    <row r="26" spans="1:9">
      <c r="A26" s="4">
        <v>25</v>
      </c>
      <c r="B26" s="5" t="s">
        <v>56</v>
      </c>
      <c r="C26" s="6" t="s">
        <v>65</v>
      </c>
      <c r="D26" s="6">
        <v>1</v>
      </c>
      <c r="E26">
        <v>1</v>
      </c>
      <c r="G26">
        <f t="shared" si="0"/>
        <v>0</v>
      </c>
      <c r="I26">
        <f t="shared" si="1"/>
        <v>0</v>
      </c>
    </row>
    <row r="27" spans="1:9">
      <c r="A27" s="4">
        <v>26</v>
      </c>
      <c r="B27" s="5" t="s">
        <v>56</v>
      </c>
      <c r="C27" s="6" t="s">
        <v>66</v>
      </c>
      <c r="D27" s="6">
        <v>1</v>
      </c>
      <c r="E27">
        <v>1</v>
      </c>
      <c r="G27">
        <f t="shared" si="0"/>
        <v>0</v>
      </c>
      <c r="I27">
        <f t="shared" si="1"/>
        <v>0</v>
      </c>
    </row>
    <row r="28" spans="1:9">
      <c r="A28" s="4">
        <v>27</v>
      </c>
      <c r="B28" s="5" t="s">
        <v>56</v>
      </c>
      <c r="C28" s="6" t="s">
        <v>67</v>
      </c>
      <c r="D28" s="6">
        <v>3</v>
      </c>
      <c r="G28">
        <f t="shared" si="0"/>
        <v>3</v>
      </c>
      <c r="H28">
        <v>3</v>
      </c>
      <c r="I28">
        <f t="shared" si="1"/>
        <v>0</v>
      </c>
    </row>
    <row r="29" spans="1:9">
      <c r="A29" s="4">
        <v>28</v>
      </c>
      <c r="B29" s="5" t="s">
        <v>68</v>
      </c>
      <c r="C29" s="6" t="s">
        <v>69</v>
      </c>
      <c r="D29" s="6">
        <v>2</v>
      </c>
      <c r="G29">
        <f t="shared" si="0"/>
        <v>2</v>
      </c>
      <c r="I29">
        <f t="shared" si="1"/>
        <v>2</v>
      </c>
    </row>
    <row r="30" spans="1:9">
      <c r="A30" s="4">
        <v>29</v>
      </c>
      <c r="B30" s="5" t="s">
        <v>68</v>
      </c>
      <c r="C30" s="6" t="s">
        <v>70</v>
      </c>
      <c r="D30" s="6">
        <v>2</v>
      </c>
      <c r="G30">
        <f t="shared" si="0"/>
        <v>2</v>
      </c>
      <c r="H30">
        <v>2</v>
      </c>
      <c r="I30">
        <f t="shared" si="1"/>
        <v>0</v>
      </c>
    </row>
    <row r="31" spans="1:9">
      <c r="A31" s="4">
        <v>30</v>
      </c>
      <c r="B31" s="5" t="s">
        <v>71</v>
      </c>
      <c r="C31" s="6" t="s">
        <v>72</v>
      </c>
      <c r="D31" s="6">
        <v>2</v>
      </c>
      <c r="G31">
        <f t="shared" si="0"/>
        <v>2</v>
      </c>
      <c r="H31">
        <v>2</v>
      </c>
      <c r="I31">
        <f t="shared" si="1"/>
        <v>0</v>
      </c>
    </row>
    <row r="32" spans="1:9">
      <c r="A32" s="8">
        <v>31</v>
      </c>
      <c r="B32" s="9" t="s">
        <v>73</v>
      </c>
      <c r="C32" s="7" t="s">
        <v>74</v>
      </c>
      <c r="D32" s="7">
        <v>1</v>
      </c>
      <c r="F32">
        <v>1</v>
      </c>
      <c r="G32">
        <f t="shared" si="0"/>
        <v>0</v>
      </c>
      <c r="I32">
        <f t="shared" si="1"/>
        <v>0</v>
      </c>
    </row>
    <row r="33" spans="1:9">
      <c r="A33" s="4">
        <v>32</v>
      </c>
      <c r="B33" s="5" t="s">
        <v>75</v>
      </c>
      <c r="C33" s="6" t="s">
        <v>76</v>
      </c>
      <c r="D33" s="6">
        <v>4</v>
      </c>
      <c r="G33">
        <f t="shared" si="0"/>
        <v>4</v>
      </c>
      <c r="H33">
        <v>4</v>
      </c>
      <c r="I33">
        <f t="shared" si="1"/>
        <v>0</v>
      </c>
    </row>
    <row r="34" spans="1:9">
      <c r="A34" s="8">
        <v>33</v>
      </c>
      <c r="B34" s="9" t="s">
        <v>77</v>
      </c>
      <c r="C34" s="7" t="s">
        <v>78</v>
      </c>
      <c r="D34" s="7">
        <v>2</v>
      </c>
      <c r="F34">
        <v>1</v>
      </c>
      <c r="G34">
        <f t="shared" si="0"/>
        <v>1</v>
      </c>
      <c r="H34">
        <v>1</v>
      </c>
      <c r="I34">
        <f t="shared" si="1"/>
        <v>0</v>
      </c>
    </row>
    <row r="35" spans="1:9">
      <c r="A35" s="4">
        <v>34</v>
      </c>
      <c r="B35" s="7" t="s">
        <v>79</v>
      </c>
      <c r="C35" s="7" t="s">
        <v>80</v>
      </c>
      <c r="D35" s="6">
        <v>3</v>
      </c>
      <c r="F35">
        <v>1</v>
      </c>
      <c r="G35">
        <f t="shared" ref="G35:G66" si="2">D35-E35-F35</f>
        <v>2</v>
      </c>
      <c r="H35">
        <v>2</v>
      </c>
      <c r="I35">
        <f t="shared" ref="I35:I66" si="3">G35-H35</f>
        <v>0</v>
      </c>
    </row>
    <row r="36" spans="1:9">
      <c r="A36" s="4">
        <v>35</v>
      </c>
      <c r="B36" s="7" t="s">
        <v>81</v>
      </c>
      <c r="C36" s="7" t="s">
        <v>82</v>
      </c>
      <c r="D36" s="6">
        <v>2</v>
      </c>
      <c r="G36">
        <f t="shared" si="2"/>
        <v>2</v>
      </c>
      <c r="H36">
        <v>2</v>
      </c>
      <c r="I36">
        <f t="shared" si="3"/>
        <v>0</v>
      </c>
    </row>
    <row r="37" spans="1:9">
      <c r="A37" s="4">
        <v>36</v>
      </c>
      <c r="B37" s="7" t="s">
        <v>83</v>
      </c>
      <c r="C37" s="7" t="s">
        <v>84</v>
      </c>
      <c r="D37" s="6">
        <v>4</v>
      </c>
      <c r="G37">
        <f t="shared" si="2"/>
        <v>4</v>
      </c>
      <c r="H37">
        <v>4</v>
      </c>
      <c r="I37">
        <f t="shared" si="3"/>
        <v>0</v>
      </c>
    </row>
    <row r="38" spans="1:9">
      <c r="A38" s="4">
        <v>37</v>
      </c>
      <c r="B38" s="6" t="s">
        <v>85</v>
      </c>
      <c r="C38" s="7" t="s">
        <v>86</v>
      </c>
      <c r="D38" s="6">
        <v>1</v>
      </c>
      <c r="G38">
        <f t="shared" si="2"/>
        <v>1</v>
      </c>
      <c r="H38">
        <v>1</v>
      </c>
      <c r="I38">
        <f t="shared" si="3"/>
        <v>0</v>
      </c>
    </row>
    <row r="39" spans="1:9">
      <c r="A39" s="4">
        <v>38</v>
      </c>
      <c r="B39" s="7" t="s">
        <v>87</v>
      </c>
      <c r="C39" s="6" t="s">
        <v>88</v>
      </c>
      <c r="D39" s="6">
        <v>2</v>
      </c>
      <c r="F39">
        <v>1</v>
      </c>
      <c r="G39">
        <f t="shared" si="2"/>
        <v>1</v>
      </c>
      <c r="H39">
        <v>1</v>
      </c>
      <c r="I39">
        <f t="shared" si="3"/>
        <v>0</v>
      </c>
    </row>
    <row r="40" spans="1:9">
      <c r="A40" s="4">
        <v>39</v>
      </c>
      <c r="B40" s="6" t="s">
        <v>89</v>
      </c>
      <c r="C40" s="6" t="s">
        <v>90</v>
      </c>
      <c r="D40" s="6">
        <v>1</v>
      </c>
      <c r="G40">
        <f t="shared" si="2"/>
        <v>1</v>
      </c>
      <c r="H40">
        <v>1</v>
      </c>
      <c r="I40">
        <f t="shared" si="3"/>
        <v>0</v>
      </c>
    </row>
    <row r="41" spans="1:9">
      <c r="A41" s="4">
        <v>40</v>
      </c>
      <c r="B41" s="5" t="s">
        <v>91</v>
      </c>
      <c r="C41" s="6" t="s">
        <v>92</v>
      </c>
      <c r="D41" s="6">
        <v>2</v>
      </c>
      <c r="F41">
        <v>1</v>
      </c>
      <c r="G41">
        <f t="shared" si="2"/>
        <v>1</v>
      </c>
      <c r="H41">
        <v>1</v>
      </c>
      <c r="I41">
        <f t="shared" si="3"/>
        <v>0</v>
      </c>
    </row>
    <row r="42" spans="1:9">
      <c r="A42" s="4">
        <v>41</v>
      </c>
      <c r="B42" s="5" t="s">
        <v>93</v>
      </c>
      <c r="C42" s="6" t="s">
        <v>94</v>
      </c>
      <c r="D42" s="6">
        <v>1</v>
      </c>
      <c r="G42">
        <f t="shared" si="2"/>
        <v>1</v>
      </c>
      <c r="I42">
        <f t="shared" si="3"/>
        <v>1</v>
      </c>
    </row>
    <row r="43" spans="1:9">
      <c r="A43" s="4">
        <v>42</v>
      </c>
      <c r="B43" s="5" t="s">
        <v>95</v>
      </c>
      <c r="C43" s="6" t="s">
        <v>96</v>
      </c>
      <c r="D43" s="6">
        <v>2</v>
      </c>
      <c r="F43">
        <v>1</v>
      </c>
      <c r="G43">
        <f t="shared" si="2"/>
        <v>1</v>
      </c>
      <c r="H43">
        <v>1</v>
      </c>
      <c r="I43">
        <f t="shared" si="3"/>
        <v>0</v>
      </c>
    </row>
    <row r="44" spans="1:9">
      <c r="A44" s="4">
        <v>43</v>
      </c>
      <c r="B44" s="5" t="s">
        <v>95</v>
      </c>
      <c r="C44" s="6" t="s">
        <v>97</v>
      </c>
      <c r="D44" s="6">
        <v>1</v>
      </c>
      <c r="F44">
        <v>1</v>
      </c>
      <c r="G44">
        <f t="shared" si="2"/>
        <v>0</v>
      </c>
      <c r="I44">
        <f t="shared" si="3"/>
        <v>0</v>
      </c>
    </row>
    <row r="45" spans="1:9">
      <c r="A45" s="4">
        <v>44</v>
      </c>
      <c r="B45" s="5" t="s">
        <v>98</v>
      </c>
      <c r="C45" s="6" t="s">
        <v>99</v>
      </c>
      <c r="D45" s="6">
        <v>3</v>
      </c>
      <c r="F45">
        <v>1</v>
      </c>
      <c r="G45">
        <f t="shared" si="2"/>
        <v>2</v>
      </c>
      <c r="H45">
        <f>1+1</f>
        <v>2</v>
      </c>
      <c r="I45">
        <f t="shared" si="3"/>
        <v>0</v>
      </c>
    </row>
    <row r="46" spans="1:9">
      <c r="A46" s="4">
        <v>45</v>
      </c>
      <c r="B46" s="5" t="s">
        <v>100</v>
      </c>
      <c r="C46" s="6" t="s">
        <v>101</v>
      </c>
      <c r="D46" s="6">
        <v>1</v>
      </c>
      <c r="G46">
        <f t="shared" si="2"/>
        <v>1</v>
      </c>
      <c r="I46">
        <f t="shared" si="3"/>
        <v>1</v>
      </c>
    </row>
    <row r="47" spans="1:9">
      <c r="A47" s="4">
        <v>46</v>
      </c>
      <c r="B47" s="5" t="s">
        <v>95</v>
      </c>
      <c r="C47" s="6" t="s">
        <v>102</v>
      </c>
      <c r="D47" s="6">
        <v>1</v>
      </c>
      <c r="F47">
        <v>1</v>
      </c>
      <c r="G47">
        <f t="shared" si="2"/>
        <v>0</v>
      </c>
      <c r="I47">
        <f t="shared" si="3"/>
        <v>0</v>
      </c>
    </row>
    <row r="48" spans="1:9">
      <c r="A48" s="4">
        <v>47</v>
      </c>
      <c r="B48" s="5" t="s">
        <v>95</v>
      </c>
      <c r="C48" s="6" t="s">
        <v>103</v>
      </c>
      <c r="D48" s="6">
        <v>2</v>
      </c>
      <c r="F48">
        <f>1+1</f>
        <v>2</v>
      </c>
      <c r="G48">
        <f t="shared" si="2"/>
        <v>0</v>
      </c>
      <c r="I48">
        <f t="shared" si="3"/>
        <v>0</v>
      </c>
    </row>
    <row r="49" spans="1:9">
      <c r="A49" s="4">
        <v>48</v>
      </c>
      <c r="B49" s="5" t="s">
        <v>95</v>
      </c>
      <c r="C49" s="6" t="s">
        <v>104</v>
      </c>
      <c r="D49" s="6">
        <v>14</v>
      </c>
      <c r="F49">
        <f>1+1+1+1+1+1+1+1+1+1+1</f>
        <v>11</v>
      </c>
      <c r="G49">
        <f t="shared" si="2"/>
        <v>3</v>
      </c>
      <c r="H49">
        <f>1+1</f>
        <v>2</v>
      </c>
      <c r="I49">
        <f t="shared" si="3"/>
        <v>1</v>
      </c>
    </row>
    <row r="50" spans="1:9">
      <c r="A50" s="4">
        <v>49</v>
      </c>
      <c r="B50" s="5" t="s">
        <v>95</v>
      </c>
      <c r="C50" s="6" t="s">
        <v>104</v>
      </c>
      <c r="D50" s="6">
        <v>2</v>
      </c>
      <c r="F50">
        <f>1+1</f>
        <v>2</v>
      </c>
      <c r="G50">
        <f t="shared" si="2"/>
        <v>0</v>
      </c>
      <c r="I50">
        <f t="shared" si="3"/>
        <v>0</v>
      </c>
    </row>
    <row r="51" spans="1:9">
      <c r="A51" s="4">
        <v>50</v>
      </c>
      <c r="B51" s="5" t="s">
        <v>95</v>
      </c>
      <c r="C51" s="6" t="s">
        <v>105</v>
      </c>
      <c r="D51" s="6">
        <v>1</v>
      </c>
      <c r="F51">
        <v>1</v>
      </c>
      <c r="G51">
        <f t="shared" si="2"/>
        <v>0</v>
      </c>
      <c r="I51">
        <f t="shared" si="3"/>
        <v>0</v>
      </c>
    </row>
    <row r="52" spans="1:9">
      <c r="A52" s="4">
        <v>51</v>
      </c>
      <c r="B52" s="5" t="s">
        <v>95</v>
      </c>
      <c r="C52" s="6" t="s">
        <v>106</v>
      </c>
      <c r="D52" s="6">
        <v>1</v>
      </c>
      <c r="F52">
        <v>1</v>
      </c>
      <c r="G52">
        <f t="shared" si="2"/>
        <v>0</v>
      </c>
      <c r="I52">
        <f t="shared" si="3"/>
        <v>0</v>
      </c>
    </row>
    <row r="53" spans="1:9">
      <c r="A53" s="4">
        <v>52</v>
      </c>
      <c r="B53" s="5" t="s">
        <v>107</v>
      </c>
      <c r="C53" s="6" t="s">
        <v>31</v>
      </c>
      <c r="D53" s="6">
        <v>1</v>
      </c>
      <c r="F53">
        <v>1</v>
      </c>
      <c r="G53">
        <f t="shared" si="2"/>
        <v>0</v>
      </c>
      <c r="I53">
        <f t="shared" si="3"/>
        <v>0</v>
      </c>
    </row>
    <row r="54" spans="1:9">
      <c r="A54" s="4">
        <v>53</v>
      </c>
      <c r="B54" s="5" t="s">
        <v>108</v>
      </c>
      <c r="C54" s="6" t="s">
        <v>109</v>
      </c>
      <c r="D54" s="6">
        <v>3</v>
      </c>
      <c r="F54">
        <v>1</v>
      </c>
      <c r="G54">
        <f t="shared" si="2"/>
        <v>2</v>
      </c>
      <c r="H54">
        <v>2</v>
      </c>
      <c r="I54">
        <f t="shared" si="3"/>
        <v>0</v>
      </c>
    </row>
    <row r="55" spans="1:9">
      <c r="A55" s="4">
        <v>54</v>
      </c>
      <c r="B55" s="5" t="s">
        <v>110</v>
      </c>
      <c r="C55" s="6" t="s">
        <v>111</v>
      </c>
      <c r="D55" s="6">
        <v>6</v>
      </c>
      <c r="F55">
        <v>1</v>
      </c>
      <c r="G55">
        <f t="shared" si="2"/>
        <v>5</v>
      </c>
      <c r="H55">
        <f>1+1+1+1</f>
        <v>4</v>
      </c>
      <c r="I55">
        <f t="shared" si="3"/>
        <v>1</v>
      </c>
    </row>
    <row r="56" spans="1:9">
      <c r="A56" s="4">
        <v>55</v>
      </c>
      <c r="B56" s="5" t="s">
        <v>110</v>
      </c>
      <c r="C56" s="6" t="s">
        <v>111</v>
      </c>
      <c r="D56" s="6">
        <v>1</v>
      </c>
      <c r="F56">
        <v>1</v>
      </c>
      <c r="G56">
        <f t="shared" si="2"/>
        <v>0</v>
      </c>
      <c r="I56">
        <f t="shared" si="3"/>
        <v>0</v>
      </c>
    </row>
    <row r="57" spans="1:9">
      <c r="A57" s="4">
        <v>56</v>
      </c>
      <c r="B57" s="5" t="s">
        <v>110</v>
      </c>
      <c r="C57" s="6" t="s">
        <v>112</v>
      </c>
      <c r="D57" s="6">
        <v>3</v>
      </c>
      <c r="F57">
        <f>1+1</f>
        <v>2</v>
      </c>
      <c r="G57">
        <f t="shared" si="2"/>
        <v>1</v>
      </c>
      <c r="H57">
        <v>1</v>
      </c>
      <c r="I57">
        <f t="shared" si="3"/>
        <v>0</v>
      </c>
    </row>
    <row r="58" spans="1:9">
      <c r="A58" s="4">
        <v>57</v>
      </c>
      <c r="B58" s="5" t="s">
        <v>110</v>
      </c>
      <c r="C58" s="6" t="s">
        <v>112</v>
      </c>
      <c r="D58" s="6">
        <v>3</v>
      </c>
      <c r="E58">
        <v>1</v>
      </c>
      <c r="F58">
        <f>1+1</f>
        <v>2</v>
      </c>
      <c r="G58">
        <f t="shared" si="2"/>
        <v>0</v>
      </c>
      <c r="I58">
        <f t="shared" si="3"/>
        <v>0</v>
      </c>
    </row>
    <row r="59" spans="1:9">
      <c r="A59" s="4">
        <v>58</v>
      </c>
      <c r="B59" s="6" t="s">
        <v>110</v>
      </c>
      <c r="C59" s="6" t="s">
        <v>113</v>
      </c>
      <c r="D59" s="6">
        <v>1</v>
      </c>
      <c r="E59">
        <v>1</v>
      </c>
      <c r="G59">
        <f t="shared" si="2"/>
        <v>0</v>
      </c>
      <c r="I59">
        <f t="shared" si="3"/>
        <v>0</v>
      </c>
    </row>
    <row r="60" spans="1:9">
      <c r="A60" s="4">
        <v>59</v>
      </c>
      <c r="B60" s="5" t="s">
        <v>114</v>
      </c>
      <c r="C60" s="6" t="s">
        <v>115</v>
      </c>
      <c r="D60" s="6">
        <v>1</v>
      </c>
      <c r="F60">
        <v>1</v>
      </c>
      <c r="G60">
        <f t="shared" si="2"/>
        <v>0</v>
      </c>
      <c r="I60">
        <f t="shared" si="3"/>
        <v>0</v>
      </c>
    </row>
    <row r="61" spans="1:9">
      <c r="A61" s="4">
        <v>60</v>
      </c>
      <c r="B61" s="5" t="s">
        <v>116</v>
      </c>
      <c r="C61" s="6" t="s">
        <v>96</v>
      </c>
      <c r="D61" s="6">
        <v>1</v>
      </c>
      <c r="F61">
        <v>1</v>
      </c>
      <c r="G61">
        <f t="shared" si="2"/>
        <v>0</v>
      </c>
      <c r="I61">
        <f t="shared" si="3"/>
        <v>0</v>
      </c>
    </row>
    <row r="62" spans="1:9">
      <c r="A62" s="4">
        <v>61</v>
      </c>
      <c r="B62" s="5" t="s">
        <v>117</v>
      </c>
      <c r="C62" s="6" t="s">
        <v>118</v>
      </c>
      <c r="D62" s="6">
        <v>1</v>
      </c>
      <c r="F62">
        <v>1</v>
      </c>
      <c r="G62">
        <f t="shared" si="2"/>
        <v>0</v>
      </c>
      <c r="I62">
        <f t="shared" si="3"/>
        <v>0</v>
      </c>
    </row>
    <row r="63" spans="1:9">
      <c r="A63" s="4">
        <v>62</v>
      </c>
      <c r="B63" s="5" t="s">
        <v>119</v>
      </c>
      <c r="C63" s="6" t="s">
        <v>120</v>
      </c>
      <c r="D63" s="6">
        <v>2</v>
      </c>
      <c r="G63">
        <f t="shared" si="2"/>
        <v>2</v>
      </c>
      <c r="H63">
        <v>2</v>
      </c>
      <c r="I63">
        <f t="shared" si="3"/>
        <v>0</v>
      </c>
    </row>
    <row r="64" spans="1:9">
      <c r="A64" s="4">
        <v>63</v>
      </c>
      <c r="B64" s="5" t="s">
        <v>116</v>
      </c>
      <c r="C64" s="6" t="s">
        <v>121</v>
      </c>
      <c r="D64" s="6">
        <v>1</v>
      </c>
      <c r="G64">
        <f t="shared" si="2"/>
        <v>1</v>
      </c>
      <c r="H64">
        <v>1</v>
      </c>
      <c r="I64">
        <f t="shared" si="3"/>
        <v>0</v>
      </c>
    </row>
    <row r="65" spans="1:9">
      <c r="A65" s="4">
        <v>64</v>
      </c>
      <c r="B65" s="5" t="s">
        <v>114</v>
      </c>
      <c r="C65" s="6" t="s">
        <v>122</v>
      </c>
      <c r="D65" s="6">
        <v>1</v>
      </c>
      <c r="G65">
        <f t="shared" si="2"/>
        <v>1</v>
      </c>
      <c r="H65">
        <v>1</v>
      </c>
      <c r="I65">
        <f t="shared" si="3"/>
        <v>0</v>
      </c>
    </row>
    <row r="66" spans="1:9">
      <c r="A66" s="4">
        <v>65</v>
      </c>
      <c r="B66" s="5" t="s">
        <v>123</v>
      </c>
      <c r="C66" s="6" t="s">
        <v>124</v>
      </c>
      <c r="D66" s="6">
        <v>1</v>
      </c>
      <c r="E66">
        <v>1</v>
      </c>
      <c r="G66">
        <f t="shared" si="2"/>
        <v>0</v>
      </c>
      <c r="I66">
        <f t="shared" si="3"/>
        <v>0</v>
      </c>
    </row>
    <row r="67" spans="1:9">
      <c r="A67" s="4">
        <v>66</v>
      </c>
      <c r="B67" s="5" t="s">
        <v>125</v>
      </c>
      <c r="C67" s="6" t="s">
        <v>104</v>
      </c>
      <c r="D67" s="6">
        <v>7</v>
      </c>
      <c r="F67">
        <f>1+1</f>
        <v>2</v>
      </c>
      <c r="G67">
        <f t="shared" ref="G67:G97" si="4">D67-E67-F67</f>
        <v>5</v>
      </c>
      <c r="H67">
        <f>1+1+1+1</f>
        <v>4</v>
      </c>
      <c r="I67">
        <f t="shared" ref="I67:I97" si="5">G67-H67</f>
        <v>1</v>
      </c>
    </row>
    <row r="68" ht="22.5" spans="1:9">
      <c r="A68" s="4">
        <v>67</v>
      </c>
      <c r="B68" s="10" t="s">
        <v>126</v>
      </c>
      <c r="C68" s="6" t="s">
        <v>127</v>
      </c>
      <c r="D68" s="6">
        <v>1</v>
      </c>
      <c r="F68">
        <v>1</v>
      </c>
      <c r="G68">
        <f t="shared" si="4"/>
        <v>0</v>
      </c>
      <c r="I68">
        <f t="shared" si="5"/>
        <v>0</v>
      </c>
    </row>
    <row r="69" ht="22.5" spans="1:9">
      <c r="A69" s="4">
        <v>68</v>
      </c>
      <c r="B69" s="10" t="s">
        <v>126</v>
      </c>
      <c r="C69" s="6" t="s">
        <v>128</v>
      </c>
      <c r="D69" s="6">
        <v>1</v>
      </c>
      <c r="F69">
        <v>1</v>
      </c>
      <c r="G69">
        <f t="shared" si="4"/>
        <v>0</v>
      </c>
      <c r="I69">
        <f t="shared" si="5"/>
        <v>0</v>
      </c>
    </row>
    <row r="70" ht="22.5" spans="1:9">
      <c r="A70" s="4">
        <v>69</v>
      </c>
      <c r="B70" s="10" t="s">
        <v>126</v>
      </c>
      <c r="C70" s="6" t="s">
        <v>129</v>
      </c>
      <c r="D70" s="6">
        <v>1</v>
      </c>
      <c r="F70">
        <v>1</v>
      </c>
      <c r="G70">
        <f t="shared" si="4"/>
        <v>0</v>
      </c>
      <c r="I70">
        <f t="shared" si="5"/>
        <v>0</v>
      </c>
    </row>
    <row r="71" ht="22.5" spans="1:9">
      <c r="A71" s="4">
        <v>70</v>
      </c>
      <c r="B71" s="10" t="s">
        <v>126</v>
      </c>
      <c r="C71" s="6" t="s">
        <v>130</v>
      </c>
      <c r="D71" s="6">
        <v>1</v>
      </c>
      <c r="G71">
        <f t="shared" si="4"/>
        <v>1</v>
      </c>
      <c r="H71">
        <v>1</v>
      </c>
      <c r="I71">
        <f t="shared" si="5"/>
        <v>0</v>
      </c>
    </row>
    <row r="72" spans="1:9">
      <c r="A72" s="4">
        <v>71</v>
      </c>
      <c r="B72" s="5" t="s">
        <v>131</v>
      </c>
      <c r="C72" s="6" t="s">
        <v>30</v>
      </c>
      <c r="D72" s="6">
        <v>2</v>
      </c>
      <c r="F72">
        <v>1</v>
      </c>
      <c r="G72">
        <f t="shared" si="4"/>
        <v>1</v>
      </c>
      <c r="H72">
        <v>1</v>
      </c>
      <c r="I72">
        <f t="shared" si="5"/>
        <v>0</v>
      </c>
    </row>
    <row r="73" spans="1:9">
      <c r="A73" s="4">
        <v>72</v>
      </c>
      <c r="B73" s="5" t="s">
        <v>132</v>
      </c>
      <c r="C73" s="6" t="s">
        <v>30</v>
      </c>
      <c r="D73" s="6">
        <v>1</v>
      </c>
      <c r="F73">
        <v>1</v>
      </c>
      <c r="G73">
        <f t="shared" si="4"/>
        <v>0</v>
      </c>
      <c r="I73">
        <f t="shared" si="5"/>
        <v>0</v>
      </c>
    </row>
    <row r="74" spans="1:9">
      <c r="A74" s="4">
        <v>73</v>
      </c>
      <c r="B74" s="5" t="s">
        <v>132</v>
      </c>
      <c r="C74" s="6" t="s">
        <v>92</v>
      </c>
      <c r="D74" s="6">
        <v>1</v>
      </c>
      <c r="G74">
        <f t="shared" si="4"/>
        <v>1</v>
      </c>
      <c r="H74">
        <v>1</v>
      </c>
      <c r="I74">
        <f t="shared" si="5"/>
        <v>0</v>
      </c>
    </row>
    <row r="75" spans="1:9">
      <c r="A75" s="4">
        <v>74</v>
      </c>
      <c r="B75" s="5" t="s">
        <v>133</v>
      </c>
      <c r="C75" s="6" t="s">
        <v>134</v>
      </c>
      <c r="D75" s="6">
        <v>6</v>
      </c>
      <c r="E75">
        <v>1</v>
      </c>
      <c r="F75">
        <v>1</v>
      </c>
      <c r="G75">
        <f t="shared" si="4"/>
        <v>4</v>
      </c>
      <c r="H75">
        <f>2+1+1</f>
        <v>4</v>
      </c>
      <c r="I75">
        <f t="shared" si="5"/>
        <v>0</v>
      </c>
    </row>
    <row r="76" spans="1:9">
      <c r="A76" s="4">
        <v>75</v>
      </c>
      <c r="B76" s="5" t="s">
        <v>135</v>
      </c>
      <c r="C76" s="6" t="s">
        <v>136</v>
      </c>
      <c r="D76" s="6">
        <v>10</v>
      </c>
      <c r="G76">
        <f t="shared" si="4"/>
        <v>10</v>
      </c>
      <c r="H76">
        <v>10</v>
      </c>
      <c r="I76">
        <f t="shared" si="5"/>
        <v>0</v>
      </c>
    </row>
    <row r="77" spans="1:9">
      <c r="A77" s="4">
        <v>76</v>
      </c>
      <c r="B77" s="5" t="s">
        <v>135</v>
      </c>
      <c r="C77" s="6" t="s">
        <v>137</v>
      </c>
      <c r="D77" s="6">
        <v>2</v>
      </c>
      <c r="G77">
        <f t="shared" si="4"/>
        <v>2</v>
      </c>
      <c r="H77">
        <v>2</v>
      </c>
      <c r="I77">
        <f t="shared" si="5"/>
        <v>0</v>
      </c>
    </row>
    <row r="78" spans="1:9">
      <c r="A78" s="4">
        <v>77</v>
      </c>
      <c r="B78" s="5" t="s">
        <v>138</v>
      </c>
      <c r="C78" s="6" t="s">
        <v>139</v>
      </c>
      <c r="D78" s="4">
        <v>3</v>
      </c>
      <c r="E78">
        <v>3</v>
      </c>
      <c r="G78">
        <f t="shared" si="4"/>
        <v>0</v>
      </c>
      <c r="I78">
        <f t="shared" si="5"/>
        <v>0</v>
      </c>
    </row>
    <row r="79" spans="1:9">
      <c r="A79" s="4">
        <v>78</v>
      </c>
      <c r="B79" s="5" t="s">
        <v>138</v>
      </c>
      <c r="C79" s="6" t="s">
        <v>140</v>
      </c>
      <c r="D79" s="4">
        <v>1</v>
      </c>
      <c r="G79">
        <f t="shared" si="4"/>
        <v>1</v>
      </c>
      <c r="I79">
        <f t="shared" si="5"/>
        <v>1</v>
      </c>
    </row>
    <row r="80" spans="1:9">
      <c r="A80" s="4">
        <v>79</v>
      </c>
      <c r="B80" s="5" t="s">
        <v>138</v>
      </c>
      <c r="C80" s="6" t="s">
        <v>141</v>
      </c>
      <c r="D80" s="4">
        <v>4</v>
      </c>
      <c r="F80">
        <f>1+1</f>
        <v>2</v>
      </c>
      <c r="G80">
        <f t="shared" si="4"/>
        <v>2</v>
      </c>
      <c r="H80">
        <f>1+1</f>
        <v>2</v>
      </c>
      <c r="I80">
        <f t="shared" si="5"/>
        <v>0</v>
      </c>
    </row>
    <row r="81" spans="1:9">
      <c r="A81" s="4">
        <v>80</v>
      </c>
      <c r="B81" s="5" t="s">
        <v>138</v>
      </c>
      <c r="C81" s="6" t="s">
        <v>142</v>
      </c>
      <c r="D81" s="4">
        <v>2</v>
      </c>
      <c r="F81">
        <v>1</v>
      </c>
      <c r="G81">
        <f t="shared" si="4"/>
        <v>1</v>
      </c>
      <c r="H81">
        <v>1</v>
      </c>
      <c r="I81">
        <f t="shared" si="5"/>
        <v>0</v>
      </c>
    </row>
    <row r="82" spans="1:9">
      <c r="A82" s="4">
        <v>81</v>
      </c>
      <c r="B82" s="6" t="s">
        <v>143</v>
      </c>
      <c r="C82" s="6" t="s">
        <v>144</v>
      </c>
      <c r="D82" s="6">
        <v>4</v>
      </c>
      <c r="G82">
        <f t="shared" si="4"/>
        <v>4</v>
      </c>
      <c r="H82">
        <v>4</v>
      </c>
      <c r="I82">
        <f t="shared" si="5"/>
        <v>0</v>
      </c>
    </row>
    <row r="83" spans="1:9">
      <c r="A83" s="4">
        <v>82</v>
      </c>
      <c r="B83" s="6" t="s">
        <v>145</v>
      </c>
      <c r="C83" s="6" t="s">
        <v>146</v>
      </c>
      <c r="D83" s="6">
        <v>5</v>
      </c>
      <c r="G83">
        <f t="shared" si="4"/>
        <v>5</v>
      </c>
      <c r="H83">
        <v>5</v>
      </c>
      <c r="I83">
        <f t="shared" si="5"/>
        <v>0</v>
      </c>
    </row>
    <row r="84" ht="33.75" spans="1:9">
      <c r="A84" s="4">
        <v>83</v>
      </c>
      <c r="B84" s="6" t="s">
        <v>147</v>
      </c>
      <c r="C84" s="11" t="s">
        <v>148</v>
      </c>
      <c r="D84" s="6">
        <v>2</v>
      </c>
      <c r="E84">
        <v>2</v>
      </c>
      <c r="G84">
        <f t="shared" si="4"/>
        <v>0</v>
      </c>
      <c r="I84">
        <f t="shared" si="5"/>
        <v>0</v>
      </c>
    </row>
    <row r="85" ht="33.75" spans="1:9">
      <c r="A85" s="4">
        <v>84</v>
      </c>
      <c r="B85" s="6" t="s">
        <v>149</v>
      </c>
      <c r="C85" s="11" t="s">
        <v>150</v>
      </c>
      <c r="D85" s="6">
        <v>4</v>
      </c>
      <c r="E85">
        <v>4</v>
      </c>
      <c r="G85">
        <f t="shared" si="4"/>
        <v>0</v>
      </c>
      <c r="I85">
        <f t="shared" si="5"/>
        <v>0</v>
      </c>
    </row>
    <row r="86" spans="1:9">
      <c r="A86" s="4">
        <v>85</v>
      </c>
      <c r="B86" s="6" t="s">
        <v>151</v>
      </c>
      <c r="C86" s="11" t="s">
        <v>152</v>
      </c>
      <c r="D86" s="6">
        <v>3</v>
      </c>
      <c r="E86">
        <v>3</v>
      </c>
      <c r="G86">
        <f t="shared" si="4"/>
        <v>0</v>
      </c>
      <c r="I86">
        <f t="shared" si="5"/>
        <v>0</v>
      </c>
    </row>
    <row r="87" ht="22.5" spans="1:9">
      <c r="A87" s="4">
        <v>86</v>
      </c>
      <c r="B87" s="6" t="s">
        <v>153</v>
      </c>
      <c r="C87" s="11" t="s">
        <v>154</v>
      </c>
      <c r="D87" s="6">
        <v>2</v>
      </c>
      <c r="E87">
        <v>2</v>
      </c>
      <c r="G87">
        <f t="shared" si="4"/>
        <v>0</v>
      </c>
      <c r="I87">
        <f t="shared" si="5"/>
        <v>0</v>
      </c>
    </row>
    <row r="88" ht="22.5" spans="1:9">
      <c r="A88" s="4">
        <v>87</v>
      </c>
      <c r="B88" s="6" t="s">
        <v>155</v>
      </c>
      <c r="C88" s="12" t="s">
        <v>156</v>
      </c>
      <c r="D88" s="6">
        <v>1</v>
      </c>
      <c r="E88">
        <v>1</v>
      </c>
      <c r="G88">
        <f t="shared" si="4"/>
        <v>0</v>
      </c>
      <c r="I88">
        <f t="shared" si="5"/>
        <v>0</v>
      </c>
    </row>
    <row r="89" spans="1:9">
      <c r="A89" s="4">
        <v>88</v>
      </c>
      <c r="B89" s="6" t="s">
        <v>157</v>
      </c>
      <c r="C89" s="11" t="s">
        <v>158</v>
      </c>
      <c r="D89" s="6">
        <v>1</v>
      </c>
      <c r="E89">
        <v>1</v>
      </c>
      <c r="G89">
        <f t="shared" si="4"/>
        <v>0</v>
      </c>
      <c r="I89">
        <f t="shared" si="5"/>
        <v>0</v>
      </c>
    </row>
    <row r="90" spans="1:9">
      <c r="A90" s="4">
        <v>89</v>
      </c>
      <c r="B90" s="6" t="s">
        <v>159</v>
      </c>
      <c r="C90" s="11" t="s">
        <v>160</v>
      </c>
      <c r="D90" s="6">
        <v>1</v>
      </c>
      <c r="E90">
        <v>1</v>
      </c>
      <c r="G90">
        <f t="shared" si="4"/>
        <v>0</v>
      </c>
      <c r="I90">
        <f t="shared" si="5"/>
        <v>0</v>
      </c>
    </row>
    <row r="91" spans="1:9">
      <c r="A91" s="4">
        <v>90</v>
      </c>
      <c r="B91" s="6" t="s">
        <v>161</v>
      </c>
      <c r="C91" s="11" t="s">
        <v>162</v>
      </c>
      <c r="D91" s="6">
        <v>1</v>
      </c>
      <c r="E91">
        <v>1</v>
      </c>
      <c r="G91">
        <f t="shared" si="4"/>
        <v>0</v>
      </c>
      <c r="I91">
        <f t="shared" si="5"/>
        <v>0</v>
      </c>
    </row>
    <row r="92" ht="22.5" spans="1:9">
      <c r="A92" s="4">
        <v>91</v>
      </c>
      <c r="B92" s="6" t="s">
        <v>163</v>
      </c>
      <c r="C92" s="11" t="s">
        <v>164</v>
      </c>
      <c r="D92" s="6">
        <v>1</v>
      </c>
      <c r="F92">
        <v>1</v>
      </c>
      <c r="G92">
        <f t="shared" si="4"/>
        <v>0</v>
      </c>
      <c r="I92">
        <f t="shared" si="5"/>
        <v>0</v>
      </c>
    </row>
    <row r="93" ht="22.5" spans="1:9">
      <c r="A93" s="4">
        <v>92</v>
      </c>
      <c r="B93" s="6" t="s">
        <v>163</v>
      </c>
      <c r="C93" s="11" t="s">
        <v>165</v>
      </c>
      <c r="D93" s="6">
        <v>2</v>
      </c>
      <c r="F93">
        <v>1</v>
      </c>
      <c r="G93">
        <f t="shared" si="4"/>
        <v>1</v>
      </c>
      <c r="H93">
        <v>1</v>
      </c>
      <c r="I93">
        <f t="shared" si="5"/>
        <v>0</v>
      </c>
    </row>
    <row r="94" ht="22.5" spans="1:9">
      <c r="A94" s="4">
        <v>93</v>
      </c>
      <c r="B94" s="6" t="s">
        <v>163</v>
      </c>
      <c r="C94" s="11" t="s">
        <v>166</v>
      </c>
      <c r="D94" s="6">
        <v>2</v>
      </c>
      <c r="E94">
        <v>1</v>
      </c>
      <c r="G94">
        <f t="shared" si="4"/>
        <v>1</v>
      </c>
      <c r="H94">
        <v>1</v>
      </c>
      <c r="I94">
        <f t="shared" si="5"/>
        <v>0</v>
      </c>
    </row>
    <row r="95" spans="1:9">
      <c r="A95" s="4">
        <v>94</v>
      </c>
      <c r="B95" s="6" t="s">
        <v>167</v>
      </c>
      <c r="C95" s="11" t="s">
        <v>168</v>
      </c>
      <c r="D95" s="6">
        <v>1</v>
      </c>
      <c r="E95">
        <v>1</v>
      </c>
      <c r="G95">
        <f t="shared" si="4"/>
        <v>0</v>
      </c>
      <c r="I95">
        <f t="shared" si="5"/>
        <v>0</v>
      </c>
    </row>
    <row r="96" spans="1:9">
      <c r="A96" s="4">
        <v>95</v>
      </c>
      <c r="B96" s="6" t="s">
        <v>169</v>
      </c>
      <c r="C96" s="4" t="s">
        <v>170</v>
      </c>
      <c r="D96" s="4">
        <v>3</v>
      </c>
      <c r="F96">
        <f>1+2</f>
        <v>3</v>
      </c>
      <c r="G96">
        <f t="shared" si="4"/>
        <v>0</v>
      </c>
      <c r="I96">
        <f t="shared" si="5"/>
        <v>0</v>
      </c>
    </row>
    <row r="97" spans="1:9">
      <c r="A97" s="4">
        <v>96</v>
      </c>
      <c r="B97" s="4" t="s">
        <v>171</v>
      </c>
      <c r="C97" s="4" t="s">
        <v>172</v>
      </c>
      <c r="D97" s="4">
        <v>1</v>
      </c>
      <c r="F97">
        <v>1</v>
      </c>
      <c r="G97">
        <f t="shared" si="4"/>
        <v>0</v>
      </c>
      <c r="I97">
        <f t="shared" si="5"/>
        <v>0</v>
      </c>
    </row>
  </sheetData>
  <autoFilter ref="A1:I97"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山东冯了性不锈钢制品汇总表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sdyf009</dc:creator>
  <cp:lastModifiedBy>FLX01</cp:lastModifiedBy>
  <dcterms:created xsi:type="dcterms:W3CDTF">2017-08-11T09:11:00Z</dcterms:created>
  <dcterms:modified xsi:type="dcterms:W3CDTF">2020-04-09T02:35:18Z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